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フォルダ\財政事務\財政状況調査\H27財政状況調査\平成26年度財政状況資料集の作成及び提出について\提出\"/>
    </mc:Choice>
  </mc:AlternateContent>
  <workbookProtection workbookPassword="979D" lockStructure="1"/>
  <bookViews>
    <workbookView xWindow="240" yWindow="60" windowWidth="14940" windowHeight="7875" firstSheet="8"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AM35" i="9"/>
  <c r="C35" i="9"/>
  <c r="CO34" i="9"/>
  <c r="CO35" i="9" s="1"/>
  <c r="BW34"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<sst xmlns="http://schemas.openxmlformats.org/spreadsheetml/2006/main" count="1011" uniqueCount="543">
  <si>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</si>
  <si>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</si>
  <si>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</si>
  <si>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</si>
  <si>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</si>
  <si>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</si>
  <si>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</si>
  <si>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</si>
  <si>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</si>
  <si>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</si>
  <si>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</si>
  <si>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</si>
  <si>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</si>
  <si>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</si>
  <si>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</si>
  <si>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</si>
  <si>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</si>
  <si>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</si>
  <si>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</si>
  <si>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</si>
  <si>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</si>
  <si>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</si>
  <si>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</si>
  <si>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</si>
  <si>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</si>
  <si>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</si>
  <si>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</si>
  <si>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</si>
  <si>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</si>
  <si>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</si>
  <si>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</si>
  <si>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</si>
  <si>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</si>
  <si>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</si>
  <si>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</si>
  <si>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</si>
  <si>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</si>
  <si>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</si>
  <si>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</si>
  <si>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</si>
  <si>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</si>
  <si>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</si>
  <si>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</si>
  <si>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</si>
  <si>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</si>
  <si>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</si>
  <si>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</si>
  <si>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</si>
  <si>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</si>
  <si>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</si>
  <si>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</si>
  <si>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</si>
  <si>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</si>
  <si>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</si>
  <si>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</si>
  <si>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</si>
  <si>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</si>
  <si>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</si>
  <si>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</si>
  <si>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</si>
  <si>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</si>
  <si>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</si>
  <si>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</si>
  <si>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</si>
  <si>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</si>
  <si>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</si>
  <si>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</si>
  <si>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</si>
  <si>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</si>
  <si>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</si>
  <si>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</si>
  <si>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</si>
  <si>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</si>
  <si>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</si>
  <si>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</si>
  <si>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</si>
  <si>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</si>
  <si>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</si>
  <si>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</si>
  <si>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</si>
  <si>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</si>
  <si>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</si>
  <si>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中頓別町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</si>
  <si>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</si>
  <si>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</si>
  <si>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</si>
  <si>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</si>
  <si>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</si>
  <si>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</si>
  <si>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</si>
  <si>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</si>
  <si>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</si>
  <si>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</si>
  <si>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</si>
  <si>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</si>
  <si>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</si>
  <si>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</si>
  <si>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</si>
  <si>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</si>
  <si>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</si>
  <si>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</si>
  <si>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</si>
  <si>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</si>
  <si>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</si>
  <si>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</si>
  <si>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</si>
  <si>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</si>
  <si>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</si>
  <si>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</si>
  <si>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</si>
  <si>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</si>
  <si>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</si>
  <si>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</si>
  <si>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</si>
  <si>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</si>
  <si>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</si>
  <si>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</si>
  <si>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</si>
  <si>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</si>
  <si>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</si>
  <si>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</si>
  <si>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</si>
  <si>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</si>
  <si>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</si>
  <si>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</si>
  <si>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</si>
  <si>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</si>
  <si>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</si>
  <si>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</si>
  <si>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</si>
  <si>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</si>
  <si>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</si>
  <si>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</si>
  <si>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</si>
  <si>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</si>
  <si>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</si>
  <si>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</si>
  <si>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</si>
  <si>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</si>
  <si>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</si>
  <si>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</si>
  <si>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</si>
  <si>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</si>
  <si>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</si>
  <si>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</si>
  <si>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</si>
  <si>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</si>
  <si>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</si>
  <si>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</si>
  <si>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</si>
  <si>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</si>
  <si>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</si>
  <si>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</si>
  <si>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</si>
  <si>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</si>
  <si>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</si>
  <si>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</si>
  <si>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</si>
  <si>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</si>
  <si>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</si>
  <si>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</si>
  <si>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</si>
  <si>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</si>
  <si>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</si>
  <si>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</si>
  <si>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</si>
  <si>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</si>
  <si>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</si>
  <si>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</si>
  <si>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</si>
  <si>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</si>
  <si>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</si>
  <si>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</si>
  <si>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</si>
  <si>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</si>
  <si>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</si>
  <si>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</si>
  <si>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</si>
  <si>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</si>
  <si>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</si>
  <si>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</si>
  <si>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</si>
  <si>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</si>
  <si>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</si>
  <si>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</si>
  <si>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</si>
  <si>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</si>
  <si>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</si>
  <si>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</si>
  <si>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</si>
  <si>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</si>
  <si>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</si>
  <si>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</si>
  <si>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</si>
  <si>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</si>
  <si>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</si>
  <si>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</si>
  <si>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北海道中頓別町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</si>
  <si>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</si>
  <si>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</si>
  <si>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</si>
  <si>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</si>
  <si>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</si>
  <si>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</si>
  <si>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</si>
  <si>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</si>
  <si>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</si>
  <si>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</si>
  <si>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</si>
  <si>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</si>
  <si>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</si>
  <si>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</si>
  <si>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</si>
  <si>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</si>
  <si>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</si>
  <si>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</si>
  <si>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</si>
  <si>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</si>
  <si>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</si>
  <si>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</si>
  <si>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</si>
  <si>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</si>
  <si>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</si>
  <si>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</si>
  <si>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</si>
  <si>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</si>
  <si>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</si>
  <si>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</si>
  <si>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</si>
  <si>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</si>
  <si>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</si>
  <si>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</si>
  <si>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</si>
  <si>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</si>
  <si>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</si>
  <si>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</si>
  <si>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</si>
  <si>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</si>
  <si>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</si>
  <si>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</si>
  <si>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</si>
  <si>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</si>
  <si>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</si>
  <si>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</si>
  <si>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</si>
  <si>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</si>
  <si>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</si>
  <si>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</si>
  <si>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</si>
  <si>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</si>
  <si>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</si>
  <si>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</si>
  <si>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</si>
  <si>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</si>
  <si>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</si>
  <si>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</si>
  <si>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</si>
  <si>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</si>
  <si>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</si>
  <si>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</si>
  <si>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</si>
  <si>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</si>
  <si>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</si>
  <si>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</si>
  <si>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</si>
  <si>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</si>
  <si>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</si>
  <si>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</si>
  <si>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</si>
  <si>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</si>
  <si>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</si>
  <si>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</si>
  <si>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</si>
  <si>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</si>
  <si>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</si>
  <si>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</si>
  <si>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</si>
  <si>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</si>
  <si>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</si>
  <si>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</si>
  <si>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</si>
  <si>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</si>
  <si>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</si>
  <si>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</si>
  <si>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</si>
  <si>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</si>
  <si>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</si>
  <si>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</si>
  <si>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</si>
  <si>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</si>
  <si>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</si>
  <si>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</si>
  <si>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</si>
  <si>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</si>
  <si>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</si>
  <si>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</si>
  <si>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</si>
  <si>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</si>
  <si>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</si>
  <si>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</si>
  <si>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</si>
  <si>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</si>
  <si>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</si>
  <si>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</si>
  <si>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</si>
  <si>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</si>
  <si>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</si>
  <si>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</si>
  <si>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</si>
  <si>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</si>
  <si>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</si>
  <si>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</si>
  <si>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</si>
  <si>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</si>
  <si>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</si>
  <si>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</si>
  <si>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</si>
  <si>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</si>
  <si>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</si>
  <si>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</si>
  <si>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</si>
  <si>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</si>
  <si>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</si>
  <si>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</si>
  <si>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</si>
  <si>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</si>
  <si>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</si>
  <si>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</si>
  <si>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</si>
  <si>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</si>
  <si>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</si>
  <si>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</si>
  <si>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</si>
  <si>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</si>
  <si>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</si>
  <si>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</si>
  <si>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</si>
  <si>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</si>
  <si>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</si>
  <si>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</si>
  <si>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</si>
  <si>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</si>
  <si>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</si>
  <si>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</si>
  <si>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</si>
  <si>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</si>
  <si>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</si>
  <si>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北海道中頓別町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</si>
  <si>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</si>
  <si>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</si>
  <si>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</si>
  <si>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</si>
  <si>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</si>
  <si>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</si>
  <si>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</si>
  <si>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</si>
  <si>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</si>
  <si>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</si>
  <si>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</si>
  <si>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</si>
  <si>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</si>
  <si>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</si>
  <si>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</si>
  <si>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</si>
  <si>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</si>
  <si>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</si>
  <si>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</si>
  <si>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</si>
  <si>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</si>
  <si>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</si>
  <si>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</si>
  <si>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</si>
  <si>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</si>
  <si>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</si>
  <si>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</si>
  <si>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</si>
  <si>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</si>
  <si>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</si>
  <si>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</si>
  <si>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</si>
  <si>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</si>
  <si>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</si>
  <si>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</si>
  <si>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</si>
  <si>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</si>
  <si>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中頓別町国民健康保険病院事業会計</t>
    <phoneticPr fontId="5"/>
  </si>
  <si>
    <t>法適用企業</t>
    <phoneticPr fontId="5"/>
  </si>
  <si>
    <t>中頓別町水道事業特別会計</t>
    <phoneticPr fontId="5"/>
  </si>
  <si>
    <t>法非適用企業</t>
    <phoneticPr fontId="5"/>
  </si>
  <si>
    <t>中頓別町下水道事業特別会計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</si>
  <si>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</si>
  <si>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</si>
  <si>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</si>
  <si>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</si>
  <si>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</si>
  <si>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</si>
  <si>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</si>
  <si>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</si>
  <si>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</si>
  <si>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</si>
  <si>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</si>
  <si>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</si>
  <si>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</si>
  <si>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</si>
  <si>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</si>
  <si>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</si>
  <si>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</si>
  <si>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</si>
  <si>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</si>
  <si>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</si>
  <si>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</si>
  <si>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</si>
  <si>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</si>
  <si>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</si>
  <si>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</si>
  <si>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</si>
  <si>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</si>
  <si>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</si>
  <si>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</si>
  <si>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</si>
  <si>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</si>
  <si>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</si>
  <si>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</si>
  <si>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</si>
  <si>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</si>
  <si>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</si>
  <si>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</si>
  <si>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</si>
  <si>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</si>
  <si>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</si>
  <si>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</si>
  <si>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</si>
  <si>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</si>
  <si>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</si>
  <si>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</si>
  <si>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</si>
  <si>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</si>
  <si>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</si>
  <si>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</si>
  <si>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</si>
  <si>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</si>
  <si>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</si>
  <si>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</si>
  <si>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</si>
  <si>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</si>
  <si>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</si>
  <si>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</si>
  <si>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</si>
  <si>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</si>
  <si>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</si>
  <si>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</si>
  <si>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</si>
  <si>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</si>
  <si>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</si>
  <si>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</si>
  <si>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</si>
  <si>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</si>
  <si>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</si>
  <si>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</si>
  <si>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</si>
  <si>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</si>
  <si>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</si>
  <si>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</si>
  <si>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</si>
  <si>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</si>
  <si>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</si>
  <si>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</si>
  <si>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</si>
  <si>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</si>
  <si>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</si>
  <si>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</si>
  <si>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</si>
  <si>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</si>
  <si>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</si>
  <si>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</si>
  <si>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</si>
  <si>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</si>
  <si>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</si>
  <si>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</si>
  <si>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</si>
  <si>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</si>
  <si>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</si>
  <si>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</si>
  <si>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</si>
  <si>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</si>
  <si>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</si>
  <si>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</si>
  <si>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</si>
  <si>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</si>
  <si>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</si>
  <si>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</si>
  <si>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</si>
  <si>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</si>
  <si>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</si>
  <si>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</si>
  <si>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</si>
  <si>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</si>
  <si>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</si>
  <si>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</si>
  <si>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</si>
  <si>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</si>
  <si>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</si>
  <si>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</si>
  <si>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</si>
  <si>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</si>
  <si>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</si>
  <si>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</si>
  <si>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</si>
  <si>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</si>
  <si>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</si>
  <si>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</si>
  <si>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</si>
  <si>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</si>
  <si>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</si>
  <si>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</si>
  <si>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</si>
  <si>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</si>
  <si>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</si>
  <si>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</si>
  <si>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</si>
  <si>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</si>
  <si>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</si>
  <si>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</si>
  <si>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</si>
  <si>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中頓別町国民健康保険病院事業会計</t>
  </si>
  <si>
    <t>一般会計</t>
  </si>
  <si>
    <t>国民健康保険事業特別会計</t>
  </si>
  <si>
    <t>中頓別町下水道事業特別会計</t>
  </si>
  <si>
    <t>介護保険事業特別会計</t>
  </si>
  <si>
    <t>中頓別町水道事業特別会計</t>
  </si>
  <si>
    <t>自動車学校事業特別会計</t>
  </si>
  <si>
    <t>後期高齢者医療事業特別会計</t>
  </si>
  <si>
    <t>その他会計（赤字）</t>
  </si>
  <si>
    <t>その他会計（黒字）</t>
  </si>
  <si>
    <t>-</t>
    <phoneticPr fontId="2"/>
  </si>
  <si>
    <t>-</t>
    <phoneticPr fontId="2"/>
  </si>
  <si>
    <t>-</t>
    <phoneticPr fontId="2"/>
  </si>
  <si>
    <t>中頓別観光開発</t>
    <rPh sb="0" eb="3">
      <t>ナカトンベツ</t>
    </rPh>
    <rPh sb="3" eb="5">
      <t>カンコウ</t>
    </rPh>
    <rPh sb="5" eb="7">
      <t>カイハツ</t>
    </rPh>
    <phoneticPr fontId="2"/>
  </si>
  <si>
    <t>中頓別振興公社</t>
    <rPh sb="0" eb="3">
      <t>ナカトンベツ</t>
    </rPh>
    <rPh sb="3" eb="5">
      <t>シンコウ</t>
    </rPh>
    <rPh sb="5" eb="7">
      <t>コウシャ</t>
    </rPh>
    <phoneticPr fontId="2"/>
  </si>
  <si>
    <t>南宗谷衛生施設組合</t>
    <rPh sb="0" eb="1">
      <t>ミナミ</t>
    </rPh>
    <rPh sb="1" eb="3">
      <t>ソウヤ</t>
    </rPh>
    <rPh sb="3" eb="5">
      <t>エイセイ</t>
    </rPh>
    <rPh sb="5" eb="7">
      <t>シセツ</t>
    </rPh>
    <rPh sb="7" eb="9">
      <t>クミアイ</t>
    </rPh>
    <phoneticPr fontId="2"/>
  </si>
  <si>
    <t>南宗谷消防組合</t>
    <rPh sb="0" eb="1">
      <t>ミナミ</t>
    </rPh>
    <rPh sb="1" eb="3">
      <t>ソウヤ</t>
    </rPh>
    <rPh sb="3" eb="5">
      <t>ショウボウ</t>
    </rPh>
    <rPh sb="5" eb="7">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</si>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</sst>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199311</c:v>
                </c:pt>
                <c:pt idx="1">
                  <c:v>180722</c:v>
                </c:pt>
                <c:pt idx="2">
                  <c:v>187606</c:v>
                </c:pt>
                <c:pt idx="3">
                  <c:v>160610</c:v>
                </c:pt>
                <c:pt idx="4">
                  <c:v>195919</c:v>
                </c:pt>
              </c:numCache>
            </c:numRef>
          </c:val>
          <c:smooth val="0"/>
        </c:ser>
        <c:dLbls>
          <c:showLegendKey val="0"/>
          <c:showVal val="0"/>
          <c:showCatName val="0"/>
          <c:showSerName val="0"/>
          <c:showPercent val="0"/>
          <c:showBubbleSize val="0"/>
        </c:dLbls>
        <c:marker val="1"/>
        <c:smooth val="0"/>
        <c:axId val="352950504"/>
        <c:axId val="352950896"/>
      </c:lineChart>
      <c:catAx>
        <c:axId val="352950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950896"/>
        <c:crosses val="autoZero"/>
        <c:auto val="1"/>
        <c:lblAlgn val="ctr"/>
        <c:lblOffset val="100"/>
        <c:tickLblSkip val="1"/>
        <c:tickMarkSkip val="1"/>
        <c:noMultiLvlLbl val="0"/>
      </c:catAx>
      <c:valAx>
        <c:axId val="3529508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950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4.22</c:v>
                </c:pt>
                <c:pt idx="1">
                  <c:v>5.76</c:v>
                </c:pt>
                <c:pt idx="2">
                  <c:v>4.0199999999999996</c:v>
                </c:pt>
                <c:pt idx="3">
                  <c:v>5.24</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8.18</c:v>
                </c:pt>
                <c:pt idx="1">
                  <c:v>9.15</c:v>
                </c:pt>
                <c:pt idx="2">
                  <c:v>15.47</c:v>
                </c:pt>
                <c:pt idx="3">
                  <c:v>23.72</c:v>
                </c:pt>
                <c:pt idx="4">
                  <c:v>37.020000000000003</c:v>
                </c:pt>
              </c:numCache>
            </c:numRef>
          </c:val>
        </c:ser>
        <c:dLbls>
          <c:showLegendKey val="0"/>
          <c:showVal val="0"/>
          <c:showCatName val="0"/>
          <c:showSerName val="0"/>
          <c:showPercent val="0"/>
          <c:showBubbleSize val="0"/>
        </c:dLbls>
        <c:gapWidth val="250"/>
        <c:overlap val="100"/>
        <c:axId val="352951680"/>
        <c:axId val="352952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0.93</c:v>
                </c:pt>
                <c:pt idx="1">
                  <c:v>1.84</c:v>
                </c:pt>
                <c:pt idx="2">
                  <c:v>6.08</c:v>
                </c:pt>
                <c:pt idx="3">
                  <c:v>8.6</c:v>
                </c:pt>
                <c:pt idx="4">
                  <c:v>7.4</c:v>
                </c:pt>
              </c:numCache>
            </c:numRef>
          </c:val>
          <c:smooth val="0"/>
        </c:ser>
        <c:dLbls>
          <c:showLegendKey val="0"/>
          <c:showVal val="0"/>
          <c:showCatName val="0"/>
          <c:showSerName val="0"/>
          <c:showPercent val="0"/>
          <c:showBubbleSize val="0"/>
        </c:dLbls>
        <c:marker val="1"/>
        <c:smooth val="0"/>
        <c:axId val="352951680"/>
        <c:axId val="352952072"/>
      </c:lineChart>
      <c:catAx>
        <c:axId val="3529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2952072"/>
        <c:crosses val="autoZero"/>
        <c:auto val="1"/>
        <c:lblAlgn val="ctr"/>
        <c:lblOffset val="100"/>
        <c:tickLblSkip val="1"/>
        <c:tickMarkSkip val="1"/>
        <c:noMultiLvlLbl val="0"/>
      </c:catAx>
      <c:valAx>
        <c:axId val="35295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自動車学校事業特別会計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4"/>
          <c:order val="4"/>
          <c:tx>
            <c:strRef>
              <c:f>データシート!$A$31</c:f>
              <c:strCache>
                <c:ptCount val="1"/>
                <c:pt idx="0">
                  <c:v>中頓別町水道事業特別会計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c:v>
                </c:pt>
                <c:pt idx="4">
                  <c:v>#N/A</c:v>
                </c:pt>
                <c:pt idx="5">
                  <c:v>0.22</c:v>
                </c:pt>
                <c:pt idx="6">
                  <c:v>#N/A</c:v>
                </c:pt>
                <c:pt idx="7">
                  <c:v>0.01</c:v>
                </c:pt>
                <c:pt idx="8">
                  <c:v>#N/A</c:v>
                </c:pt>
                <c:pt idx="9">
                  <c:v>0.03</c:v>
                </c:pt>
              </c:numCache>
            </c:numRef>
          </c:val>
        </c:ser>
        <c:ser>
          <c:idx val="6"/>
          <c:order val="6"/>
          <c:tx>
            <c:strRef>
              <c:f>データシート!$A$33</c:f>
              <c:strCache>
                <c:ptCount val="1"/>
                <c:pt idx="0">
                  <c:v>中頓別町下水道事業特別会計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0.16</c:v>
                </c:pt>
                <c:pt idx="2">
                  <c:v>#N/A</c:v>
                </c:pt>
                <c:pt idx="3">
                  <c:v>0.68</c:v>
                </c:pt>
                <c:pt idx="4">
                  <c:v>#N/A</c:v>
                </c:pt>
                <c:pt idx="5">
                  <c:v>0.98</c:v>
                </c:pt>
                <c:pt idx="6">
                  <c:v>#N/A</c:v>
                </c:pt>
                <c:pt idx="7">
                  <c:v>0.27</c:v>
                </c:pt>
                <c:pt idx="8">
                  <c:v>#N/A</c:v>
                </c:pt>
                <c:pt idx="9">
                  <c:v>0.54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c:v>
                </c:pt>
                <c:pt idx="2">
                  <c:v>#N/A</c:v>
                </c:pt>
                <c:pt idx="3">
                  <c:v>5.75</c:v>
                </c:pt>
                <c:pt idx="4">
                  <c:v>#N/A</c:v>
                </c:pt>
                <c:pt idx="5">
                  <c:v>4</c:v>
                </c:pt>
                <c:pt idx="6">
                  <c:v>#N/A</c:v>
                </c:pt>
                <c:pt idx="7">
                  <c:v>5.23</c:v>
                </c:pt>
                <c:pt idx="8">
                  <c:v>#N/A</c:v>
                </c:pt>
                <c:pt idx="9">
                  <c:v>2.69</c:v>
                </c:pt>
              </c:numCache>
            </c:numRef>
          </c:val>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8.81</c:v>
                </c:pt>
                <c:pt idx="2">
                  <c:v>#N/A</c:v>
                </c:pt>
                <c:pt idx="3">
                  <c:v>10.49</c:v>
                </c:pt>
                <c:pt idx="4">
                  <c:v>#N/A</c:v>
                </c:pt>
                <c:pt idx="5">
                  <c:v>10.85</c:v>
                </c:pt>
                <c:pt idx="6">
                  <c:v>#N/A</c:v>
                </c:pt>
                <c:pt idx="7">
                  <c:v>12.74</c:v>
                </c:pt>
                <c:pt idx="8">
                  <c:v>#N/A</c:v>
                </c:pt>
                <c:pt idx="9">
                  <c:v>14.81</c:v>
                </c:pt>
              </c:numCache>
            </c:numRef>
          </c:val>
        </c:ser>
        <c:dLbls>
          <c:showLegendKey val="0"/>
          <c:showVal val="0"/>
          <c:showCatName val="0"/>
          <c:showSerName val="0"/>
          <c:showPercent val="0"/>
          <c:showBubbleSize val="0"/>
        </c:dLbls>
        <c:gapWidth val="150"/>
        <c:overlap val="100"/>
        <c:axId val="352952856"/>
        <c:axId val="352953248"/>
      </c:barChart>
      <c:catAx>
        <c:axId val="35295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953248"/>
        <c:crosses val="autoZero"/>
        <c:auto val="1"/>
        <c:lblAlgn val="ctr"/>
        <c:lblOffset val="100"/>
        <c:tickLblSkip val="1"/>
        <c:tickMarkSkip val="1"/>
        <c:noMultiLvlLbl val="0"/>
      </c:catAx>
      <c:valAx>
        <c:axId val="35295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52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786</c:v>
                </c:pt>
                <c:pt idx="5">
                  <c:v>743</c:v>
                </c:pt>
                <c:pt idx="8">
                  <c:v>739</c:v>
                </c:pt>
                <c:pt idx="11">
                  <c:v>686</c:v>
                </c:pt>
                <c:pt idx="14">
                  <c:v>612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42</c:v>
                </c:pt>
                <c:pt idx="3">
                  <c:v>42</c:v>
                </c:pt>
                <c:pt idx="6">
                  <c:v>43</c:v>
                </c:pt>
                <c:pt idx="9">
                  <c:v>7</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c:v>
                </c:pt>
                <c:pt idx="3">
                  <c:v>18</c:v>
                </c:pt>
                <c:pt idx="6">
                  <c:v>19</c:v>
                </c:pt>
                <c:pt idx="9">
                  <c:v>13</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173</c:v>
                </c:pt>
                <c:pt idx="3">
                  <c:v>153</c:v>
                </c:pt>
                <c:pt idx="6">
                  <c:v>144</c:v>
                </c:pt>
                <c:pt idx="9">
                  <c:v>94</c:v>
                </c:pt>
                <c:pt idx="12">
                  <c:v>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884</c:v>
                </c:pt>
                <c:pt idx="3">
                  <c:v>831</c:v>
                </c:pt>
                <c:pt idx="6">
                  <c:v>807</c:v>
                </c:pt>
                <c:pt idx="9">
                  <c:v>721</c:v>
                </c:pt>
                <c:pt idx="12">
                  <c:v>575</c:v>
                </c:pt>
              </c:numCache>
            </c:numRef>
          </c:val>
        </c:ser>
        <c:dLbls>
          <c:showLegendKey val="0"/>
          <c:showVal val="0"/>
          <c:showCatName val="0"/>
          <c:showSerName val="0"/>
          <c:showPercent val="0"/>
          <c:showBubbleSize val="0"/>
        </c:dLbls>
        <c:gapWidth val="100"/>
        <c:overlap val="100"/>
        <c:axId val="352954032"/>
        <c:axId val="43990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332</c:v>
                </c:pt>
                <c:pt idx="2">
                  <c:v>#N/A</c:v>
                </c:pt>
                <c:pt idx="3">
                  <c:v>#N/A</c:v>
                </c:pt>
                <c:pt idx="4">
                  <c:v>301</c:v>
                </c:pt>
                <c:pt idx="5">
                  <c:v>#N/A</c:v>
                </c:pt>
                <c:pt idx="6">
                  <c:v>#N/A</c:v>
                </c:pt>
                <c:pt idx="7">
                  <c:v>274</c:v>
                </c:pt>
                <c:pt idx="8">
                  <c:v>#N/A</c:v>
                </c:pt>
                <c:pt idx="9">
                  <c:v>#N/A</c:v>
                </c:pt>
                <c:pt idx="10">
                  <c:v>149</c:v>
                </c:pt>
                <c:pt idx="11">
                  <c:v>#N/A</c:v>
                </c:pt>
                <c:pt idx="12">
                  <c:v>#N/A</c:v>
                </c:pt>
                <c:pt idx="13">
                  <c:v>99</c:v>
                </c:pt>
                <c:pt idx="14">
                  <c:v>#N/A</c:v>
                </c:pt>
              </c:numCache>
            </c:numRef>
          </c:val>
          <c:smooth val="0"/>
        </c:ser>
        <c:dLbls>
          <c:showLegendKey val="0"/>
          <c:showVal val="0"/>
          <c:showCatName val="0"/>
          <c:showSerName val="0"/>
          <c:showPercent val="0"/>
          <c:showBubbleSize val="0"/>
        </c:dLbls>
        <c:marker val="1"/>
        <c:smooth val="0"/>
        <c:axId val="352954032"/>
        <c:axId val="439908640"/>
      </c:lineChart>
      <c:catAx>
        <c:axId val="35295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908640"/>
        <c:crosses val="autoZero"/>
        <c:auto val="1"/>
        <c:lblAlgn val="ctr"/>
        <c:lblOffset val="100"/>
        <c:tickLblSkip val="1"/>
        <c:tickMarkSkip val="1"/>
        <c:noMultiLvlLbl val="0"/>
      </c:catAx>
      <c:valAx>
        <c:axId val="43990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5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4666</c:v>
                </c:pt>
                <c:pt idx="5">
                  <c:v>4318</c:v>
                </c:pt>
                <c:pt idx="8">
                  <c:v>4081</c:v>
                </c:pt>
                <c:pt idx="11">
                  <c:v>3694</c:v>
                </c:pt>
                <c:pt idx="14">
                  <c:v>3501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653</c:v>
                </c:pt>
                <c:pt idx="5">
                  <c:v>586</c:v>
                </c:pt>
                <c:pt idx="8">
                  <c:v>527</c:v>
                </c:pt>
                <c:pt idx="11">
                  <c:v>483</c:v>
                </c:pt>
                <c:pt idx="14">
                  <c:v>459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1971</c:v>
                </c:pt>
                <c:pt idx="5">
                  <c:v>2114</c:v>
                </c:pt>
                <c:pt idx="8">
                  <c:v>2785</c:v>
                </c:pt>
                <c:pt idx="11">
                  <c:v>3371</c:v>
                </c:pt>
                <c:pt idx="14">
                  <c:v>3680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761</c:v>
                </c:pt>
                <c:pt idx="3">
                  <c:v>751</c:v>
                </c:pt>
                <c:pt idx="6">
                  <c:v>747</c:v>
                </c:pt>
                <c:pt idx="9">
                  <c:v>776</c:v>
                </c:pt>
                <c:pt idx="12">
                  <c:v>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c:v>
                </c:pt>
                <c:pt idx="3">
                  <c:v>70</c:v>
                </c:pt>
                <c:pt idx="6">
                  <c:v>51</c:v>
                </c:pt>
                <c:pt idx="9">
                  <c:v>38</c:v>
                </c:pt>
                <c:pt idx="12">
                  <c:v>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1393</c:v>
                </c:pt>
                <c:pt idx="3">
                  <c:v>1174</c:v>
                </c:pt>
                <c:pt idx="6">
                  <c:v>1060</c:v>
                </c:pt>
                <c:pt idx="9">
                  <c:v>948</c:v>
                </c:pt>
                <c:pt idx="12">
                  <c:v>762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164</c:v>
                </c:pt>
                <c:pt idx="3">
                  <c:v>102</c:v>
                </c:pt>
                <c:pt idx="6">
                  <c:v>58</c:v>
                </c:pt>
                <c:pt idx="9">
                  <c:v>26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5320</c:v>
                </c:pt>
                <c:pt idx="3">
                  <c:v>4831</c:v>
                </c:pt>
                <c:pt idx="6">
                  <c:v>4379</c:v>
                </c:pt>
                <c:pt idx="9">
                  <c:v>4008</c:v>
                </c:pt>
                <c:pt idx="12">
                  <c:v>3789</c:v>
                </c:pt>
              </c:numCache>
            </c:numRef>
          </c:val>
        </c:ser>
        <c:dLbls>
          <c:showLegendKey val="0"/>
          <c:showVal val="0"/>
          <c:showCatName val="0"/>
          <c:showSerName val="0"/>
          <c:showPercent val="0"/>
          <c:showBubbleSize val="0"/>
        </c:dLbls>
        <c:gapWidth val="100"/>
        <c:overlap val="100"/>
        <c:axId val="439911384"/>
        <c:axId val="43991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9911384"/>
        <c:axId val="439911776"/>
      </c:lineChart>
      <c:catAx>
        <c:axId val="43991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911776"/>
        <c:crosses val="autoZero"/>
        <c:auto val="1"/>
        <c:lblAlgn val="ctr"/>
        <c:lblOffset val="100"/>
        <c:tickLblSkip val="1"/>
        <c:tickMarkSkip val="1"/>
        <c:noMultiLvlLbl val="0"/>
      </c:catAx>
      <c:valAx>
        <c:axId val="43991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91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
1,861
398.51
3,503,550
3,438,554
64,005
2,370,801
3,789,299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長引く景気低迷による個人・法人関係の減収などから</a:t>
          </a:r>
          <a:r>
            <a:rPr kumimoji="1" lang="en-US" altLang="ja-JP" sz="1300">
              <a:latin typeface="ＭＳ Ｐゴシック"/>
            </a:rPr>
            <a:t>0.08</a:t>
          </a:r>
          <a:r>
            <a:rPr kumimoji="1" lang="ja-JP" altLang="en-US" sz="1300">
              <a:latin typeface="ＭＳ Ｐゴシック"/>
            </a:rPr>
            <a:t>と類似団体平均を下回っている。今後においても人口減などによる税収確保が厳しくなることから、経常経費の抑制により歳出の見直しを図るとともに、税収の徴収率向上を中心とする歳入確保に努める。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2" name="直線コネクタ 61"/>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161607</xdr:rowOff>
    </xdr:from>
    <xdr:to>
      <xdr:col>6</xdr:col>
      <xdr:colOff>0</xdr:colOff>
      <xdr:row>43</xdr:row>
      <xdr:rowOff>167640</xdr:rowOff>
    </xdr:to>
    <xdr:cxnSp macro="">
      <xdr:nvCxnSpPr>
        <xdr:cNvPr id="65" name="直線コネクタ 64"/>
        <xdr:cNvCxnSpPr/>
      </xdr:nvCxnSpPr>
      <xdr:spPr>
        <a:xfrm>
          <a:off x="3225800" y="753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161607</xdr:rowOff>
    </xdr:from>
    <xdr:to>
      <xdr:col>4</xdr:col>
      <xdr:colOff>482600</xdr:colOff>
      <xdr:row>43</xdr:row>
      <xdr:rowOff>161607</xdr:rowOff>
    </xdr:to>
    <xdr:cxnSp macro="">
      <xdr:nvCxnSpPr>
        <xdr:cNvPr id="68" name="直線コネクタ 67"/>
        <xdr:cNvCxnSpPr/>
      </xdr:nvCxnSpPr>
      <xdr:spPr>
        <a:xfrm>
          <a:off x="2336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43</xdr:row>
      <xdr:rowOff>161607</xdr:rowOff>
    </xdr:to>
    <xdr:cxnSp macro="">
      <xdr:nvCxnSpPr>
        <xdr:cNvPr id="71" name="直線コネクタ 70"/>
        <xdr:cNvCxnSpPr/>
      </xdr:nvCxnSpPr>
      <xdr:spPr>
        <a:xfrm>
          <a:off x="1447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1" name="円/楕円 80"/>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12717</xdr:rowOff>
    </xdr:from>
    <xdr:ext cx="762000" cy="259045"/>
    <xdr:sp macro="" textlink="">
      <xdr:nvSpPr>
        <xdr:cNvPr id="82" name="財政力該当値テキスト"/>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3" name="円/楕円 82"/>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4" name="テキスト ボックス 83"/>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110807</xdr:rowOff>
    </xdr:from>
    <xdr:to>
      <xdr:col>4</xdr:col>
      <xdr:colOff>533400</xdr:colOff>
      <xdr:row>44</xdr:row>
      <xdr:rowOff>40957</xdr:rowOff>
    </xdr:to>
    <xdr:sp macro="" textlink="">
      <xdr:nvSpPr>
        <xdr:cNvPr id="85" name="円/楕円 84"/>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25734</xdr:rowOff>
    </xdr:from>
    <xdr:ext cx="762000" cy="259045"/>
    <xdr:sp macro="" textlink="">
      <xdr:nvSpPr>
        <xdr:cNvPr id="86" name="テキスト ボックス 85"/>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110807</xdr:rowOff>
    </xdr:from>
    <xdr:to>
      <xdr:col>3</xdr:col>
      <xdr:colOff>330200</xdr:colOff>
      <xdr:row>44</xdr:row>
      <xdr:rowOff>40957</xdr:rowOff>
    </xdr:to>
    <xdr:sp macro="" textlink="">
      <xdr:nvSpPr>
        <xdr:cNvPr id="87" name="円/楕円 86"/>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25734</xdr:rowOff>
    </xdr:from>
    <xdr:ext cx="762000" cy="259045"/>
    <xdr:sp macro="" textlink="">
      <xdr:nvSpPr>
        <xdr:cNvPr id="88" name="テキスト ボックス 87"/>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89" name="円/楕円 88"/>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0" name="テキスト ボックス 89"/>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公債費等の減少により</a:t>
          </a:r>
          <a:r>
            <a:rPr kumimoji="1" lang="en-US" altLang="ja-JP" sz="1300">
              <a:latin typeface="ＭＳ Ｐゴシック"/>
            </a:rPr>
            <a:t>58.9</a:t>
          </a:r>
          <a:r>
            <a:rPr kumimoji="1" lang="ja-JP" altLang="en-US" sz="1300">
              <a:latin typeface="ＭＳ Ｐゴシック"/>
            </a:rPr>
            <a:t>％と類似団体平均を下回っている。今後においても事務事業の総点検・見直しを行い経常経費の縮減に努める。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83714</xdr:rowOff>
    </xdr:from>
    <xdr:to>
      <xdr:col>7</xdr:col>
      <xdr:colOff>152400</xdr:colOff>
      <xdr:row>60</xdr:row>
      <xdr:rowOff>93769</xdr:rowOff>
    </xdr:to>
    <xdr:cxnSp macro="">
      <xdr:nvCxnSpPr>
        <xdr:cNvPr id="125" name="直線コネクタ 124"/>
        <xdr:cNvCxnSpPr/>
      </xdr:nvCxnSpPr>
      <xdr:spPr>
        <a:xfrm flipV="1">
          <a:off x="4114800" y="1037071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93769</xdr:rowOff>
    </xdr:from>
    <xdr:to>
      <xdr:col>6</xdr:col>
      <xdr:colOff>0</xdr:colOff>
      <xdr:row>60</xdr:row>
      <xdr:rowOff>154094</xdr:rowOff>
    </xdr:to>
    <xdr:cxnSp macro="">
      <xdr:nvCxnSpPr>
        <xdr:cNvPr id="128" name="直線コネクタ 127"/>
        <xdr:cNvCxnSpPr/>
      </xdr:nvCxnSpPr>
      <xdr:spPr>
        <a:xfrm flipV="1">
          <a:off x="3225800" y="103807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154094</xdr:rowOff>
    </xdr:from>
    <xdr:to>
      <xdr:col>4</xdr:col>
      <xdr:colOff>482600</xdr:colOff>
      <xdr:row>61</xdr:row>
      <xdr:rowOff>169651</xdr:rowOff>
    </xdr:to>
    <xdr:cxnSp macro="">
      <xdr:nvCxnSpPr>
        <xdr:cNvPr id="131" name="直線コネクタ 130"/>
        <xdr:cNvCxnSpPr/>
      </xdr:nvCxnSpPr>
      <xdr:spPr>
        <a:xfrm flipV="1">
          <a:off x="2336800" y="10441094"/>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147531</xdr:rowOff>
    </xdr:from>
    <xdr:to>
      <xdr:col>3</xdr:col>
      <xdr:colOff>279400</xdr:colOff>
      <xdr:row>61</xdr:row>
      <xdr:rowOff>169651</xdr:rowOff>
    </xdr:to>
    <xdr:cxnSp macro="">
      <xdr:nvCxnSpPr>
        <xdr:cNvPr id="134" name="直線コネクタ 133"/>
        <xdr:cNvCxnSpPr/>
      </xdr:nvCxnSpPr>
      <xdr:spPr>
        <a:xfrm>
          <a:off x="1447800" y="1060598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32914</xdr:rowOff>
    </xdr:from>
    <xdr:to>
      <xdr:col>7</xdr:col>
      <xdr:colOff>203200</xdr:colOff>
      <xdr:row>60</xdr:row>
      <xdr:rowOff>134514</xdr:rowOff>
    </xdr:to>
    <xdr:sp macro="" textlink="">
      <xdr:nvSpPr>
        <xdr:cNvPr id="144" name="円/楕円 143"/>
        <xdr:cNvSpPr/>
      </xdr:nvSpPr>
      <xdr:spPr>
        <a:xfrm>
          <a:off x="49022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49441</xdr:rowOff>
    </xdr:from>
    <xdr:ext cx="762000" cy="259045"/>
    <xdr:sp macro="" textlink="">
      <xdr:nvSpPr>
        <xdr:cNvPr id="145" name="財政構造の弾力性該当値テキスト"/>
        <xdr:cNvSpPr txBox="1"/>
      </xdr:nvSpPr>
      <xdr:spPr>
        <a:xfrm>
          <a:off x="5041900" y="101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42969</xdr:rowOff>
    </xdr:from>
    <xdr:to>
      <xdr:col>6</xdr:col>
      <xdr:colOff>50800</xdr:colOff>
      <xdr:row>60</xdr:row>
      <xdr:rowOff>144569</xdr:rowOff>
    </xdr:to>
    <xdr:sp macro="" textlink="">
      <xdr:nvSpPr>
        <xdr:cNvPr id="146" name="円/楕円 145"/>
        <xdr:cNvSpPr/>
      </xdr:nvSpPr>
      <xdr:spPr>
        <a:xfrm>
          <a:off x="4064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154746</xdr:rowOff>
    </xdr:from>
    <xdr:ext cx="736600" cy="259045"/>
    <xdr:sp macro="" textlink="">
      <xdr:nvSpPr>
        <xdr:cNvPr id="147" name="テキスト ボックス 146"/>
        <xdr:cNvSpPr txBox="1"/>
      </xdr:nvSpPr>
      <xdr:spPr>
        <a:xfrm>
          <a:off x="3733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103294</xdr:rowOff>
    </xdr:from>
    <xdr:to>
      <xdr:col>4</xdr:col>
      <xdr:colOff>533400</xdr:colOff>
      <xdr:row>61</xdr:row>
      <xdr:rowOff>33444</xdr:rowOff>
    </xdr:to>
    <xdr:sp macro="" textlink="">
      <xdr:nvSpPr>
        <xdr:cNvPr id="148" name="円/楕円 147"/>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43621</xdr:rowOff>
    </xdr:from>
    <xdr:ext cx="762000" cy="259045"/>
    <xdr:sp macro="" textlink="">
      <xdr:nvSpPr>
        <xdr:cNvPr id="149" name="テキスト ボックス 148"/>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118851</xdr:rowOff>
    </xdr:from>
    <xdr:to>
      <xdr:col>3</xdr:col>
      <xdr:colOff>330200</xdr:colOff>
      <xdr:row>62</xdr:row>
      <xdr:rowOff>49001</xdr:rowOff>
    </xdr:to>
    <xdr:sp macro="" textlink="">
      <xdr:nvSpPr>
        <xdr:cNvPr id="150" name="円/楕円 149"/>
        <xdr:cNvSpPr/>
      </xdr:nvSpPr>
      <xdr:spPr>
        <a:xfrm>
          <a:off x="2286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59178</xdr:rowOff>
    </xdr:from>
    <xdr:ext cx="762000" cy="259045"/>
    <xdr:sp macro="" textlink="">
      <xdr:nvSpPr>
        <xdr:cNvPr id="151" name="テキスト ボックス 150"/>
        <xdr:cNvSpPr txBox="1"/>
      </xdr:nvSpPr>
      <xdr:spPr>
        <a:xfrm>
          <a:off x="1955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96731</xdr:rowOff>
    </xdr:from>
    <xdr:to>
      <xdr:col>2</xdr:col>
      <xdr:colOff>127000</xdr:colOff>
      <xdr:row>62</xdr:row>
      <xdr:rowOff>26881</xdr:rowOff>
    </xdr:to>
    <xdr:sp macro="" textlink="">
      <xdr:nvSpPr>
        <xdr:cNvPr id="152" name="円/楕円 151"/>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37058</xdr:rowOff>
    </xdr:from>
    <xdr:ext cx="762000" cy="259045"/>
    <xdr:sp macro="" textlink="">
      <xdr:nvSpPr>
        <xdr:cNvPr id="153" name="テキスト ボックス 152"/>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[451,609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人口の減少により、その数値は類似団体平均を上回っている。今後においても事務事業の見直しによる経常経費の縮減に努める。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23420</xdr:rowOff>
    </xdr:from>
    <xdr:to>
      <xdr:col>7</xdr:col>
      <xdr:colOff>152400</xdr:colOff>
      <xdr:row>82</xdr:row>
      <xdr:rowOff>40146</xdr:rowOff>
    </xdr:to>
    <xdr:cxnSp macro="">
      <xdr:nvCxnSpPr>
        <xdr:cNvPr id="185" name="直線コネクタ 184"/>
        <xdr:cNvCxnSpPr/>
      </xdr:nvCxnSpPr>
      <xdr:spPr>
        <a:xfrm>
          <a:off x="4114800" y="14082320"/>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2769</xdr:rowOff>
    </xdr:from>
    <xdr:to>
      <xdr:col>6</xdr:col>
      <xdr:colOff>0</xdr:colOff>
      <xdr:row>82</xdr:row>
      <xdr:rowOff>23420</xdr:rowOff>
    </xdr:to>
    <xdr:cxnSp macro="">
      <xdr:nvCxnSpPr>
        <xdr:cNvPr id="188" name="直線コネクタ 187"/>
        <xdr:cNvCxnSpPr/>
      </xdr:nvCxnSpPr>
      <xdr:spPr>
        <a:xfrm>
          <a:off x="3225800" y="14061669"/>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2769</xdr:rowOff>
    </xdr:from>
    <xdr:to>
      <xdr:col>4</xdr:col>
      <xdr:colOff>482600</xdr:colOff>
      <xdr:row>82</xdr:row>
      <xdr:rowOff>10823</xdr:rowOff>
    </xdr:to>
    <xdr:cxnSp macro="">
      <xdr:nvCxnSpPr>
        <xdr:cNvPr id="191" name="直線コネクタ 190"/>
        <xdr:cNvCxnSpPr/>
      </xdr:nvCxnSpPr>
      <xdr:spPr>
        <a:xfrm flipV="1">
          <a:off x="2336800" y="14061669"/>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170557</xdr:rowOff>
    </xdr:from>
    <xdr:to>
      <xdr:col>3</xdr:col>
      <xdr:colOff>279400</xdr:colOff>
      <xdr:row>82</xdr:row>
      <xdr:rowOff>10823</xdr:rowOff>
    </xdr:to>
    <xdr:cxnSp macro="">
      <xdr:nvCxnSpPr>
        <xdr:cNvPr id="194" name="直線コネクタ 193"/>
        <xdr:cNvCxnSpPr/>
      </xdr:nvCxnSpPr>
      <xdr:spPr>
        <a:xfrm>
          <a:off x="1447800" y="14058007"/>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160796</xdr:rowOff>
    </xdr:from>
    <xdr:to>
      <xdr:col>7</xdr:col>
      <xdr:colOff>203200</xdr:colOff>
      <xdr:row>82</xdr:row>
      <xdr:rowOff>90946</xdr:rowOff>
    </xdr:to>
    <xdr:sp macro="" textlink="">
      <xdr:nvSpPr>
        <xdr:cNvPr id="204" name="円/楕円 203"/>
        <xdr:cNvSpPr/>
      </xdr:nvSpPr>
      <xdr:spPr>
        <a:xfrm>
          <a:off x="4902200" y="140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132873</xdr:rowOff>
    </xdr:from>
    <xdr:ext cx="762000" cy="259045"/>
    <xdr:sp macro="" textlink="">
      <xdr:nvSpPr>
        <xdr:cNvPr id="205" name="人件費・物件費等の状況該当値テキスト"/>
        <xdr:cNvSpPr txBox="1"/>
      </xdr:nvSpPr>
      <xdr:spPr>
        <a:xfrm>
          <a:off x="5041900" y="1402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451,609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144070</xdr:rowOff>
    </xdr:from>
    <xdr:to>
      <xdr:col>6</xdr:col>
      <xdr:colOff>50800</xdr:colOff>
      <xdr:row>82</xdr:row>
      <xdr:rowOff>74220</xdr:rowOff>
    </xdr:to>
    <xdr:sp macro="" textlink="">
      <xdr:nvSpPr>
        <xdr:cNvPr id="206" name="円/楕円 205"/>
        <xdr:cNvSpPr/>
      </xdr:nvSpPr>
      <xdr:spPr>
        <a:xfrm>
          <a:off x="4064000" y="14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58997</xdr:rowOff>
    </xdr:from>
    <xdr:ext cx="736600" cy="259045"/>
    <xdr:sp macro="" textlink="">
      <xdr:nvSpPr>
        <xdr:cNvPr id="207" name="テキスト ボックス 206"/>
        <xdr:cNvSpPr txBox="1"/>
      </xdr:nvSpPr>
      <xdr:spPr>
        <a:xfrm>
          <a:off x="3733800" y="1411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123419</xdr:rowOff>
    </xdr:from>
    <xdr:to>
      <xdr:col>4</xdr:col>
      <xdr:colOff>533400</xdr:colOff>
      <xdr:row>82</xdr:row>
      <xdr:rowOff>53569</xdr:rowOff>
    </xdr:to>
    <xdr:sp macro="" textlink="">
      <xdr:nvSpPr>
        <xdr:cNvPr id="208" name="円/楕円 207"/>
        <xdr:cNvSpPr/>
      </xdr:nvSpPr>
      <xdr:spPr>
        <a:xfrm>
          <a:off x="3175000" y="140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38346</xdr:rowOff>
    </xdr:from>
    <xdr:ext cx="762000" cy="259045"/>
    <xdr:sp macro="" textlink="">
      <xdr:nvSpPr>
        <xdr:cNvPr id="209" name="テキスト ボックス 208"/>
        <xdr:cNvSpPr txBox="1"/>
      </xdr:nvSpPr>
      <xdr:spPr>
        <a:xfrm>
          <a:off x="2844800" y="140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374,157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131473</xdr:rowOff>
    </xdr:from>
    <xdr:to>
      <xdr:col>3</xdr:col>
      <xdr:colOff>330200</xdr:colOff>
      <xdr:row>82</xdr:row>
      <xdr:rowOff>61623</xdr:rowOff>
    </xdr:to>
    <xdr:sp macro="" textlink="">
      <xdr:nvSpPr>
        <xdr:cNvPr id="210" name="円/楕円 209"/>
        <xdr:cNvSpPr/>
      </xdr:nvSpPr>
      <xdr:spPr>
        <a:xfrm>
          <a:off x="2286000" y="140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46400</xdr:rowOff>
    </xdr:from>
    <xdr:ext cx="762000" cy="259045"/>
    <xdr:sp macro="" textlink="">
      <xdr:nvSpPr>
        <xdr:cNvPr id="211" name="テキスト ボックス 210"/>
        <xdr:cNvSpPr txBox="1"/>
      </xdr:nvSpPr>
      <xdr:spPr>
        <a:xfrm>
          <a:off x="1955800" y="1410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390,847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119757</xdr:rowOff>
    </xdr:from>
    <xdr:to>
      <xdr:col>2</xdr:col>
      <xdr:colOff>127000</xdr:colOff>
      <xdr:row>82</xdr:row>
      <xdr:rowOff>49907</xdr:rowOff>
    </xdr:to>
    <xdr:sp macro="" textlink="">
      <xdr:nvSpPr>
        <xdr:cNvPr id="212" name="円/楕円 211"/>
        <xdr:cNvSpPr/>
      </xdr:nvSpPr>
      <xdr:spPr>
        <a:xfrm>
          <a:off x="1397000" y="140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60084</xdr:rowOff>
    </xdr:from>
    <xdr:ext cx="762000" cy="259045"/>
    <xdr:sp macro="" textlink="">
      <xdr:nvSpPr>
        <xdr:cNvPr id="213" name="テキスト ボックス 212"/>
        <xdr:cNvSpPr txBox="1"/>
      </xdr:nvSpPr>
      <xdr:spPr>
        <a:xfrm>
          <a:off x="1066800" y="1377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新規職員の採用を行わなかったことにより、職員の平均年齢が高くなっていることから類似団体と比較して高い水準になっている。今後においては高年齢の退職に伴い新規職員を採用することにより、類似団体平均の水準にな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72644</xdr:rowOff>
    </xdr:to>
    <xdr:cxnSp macro="">
      <xdr:nvCxnSpPr>
        <xdr:cNvPr id="245" name="直線コネクタ 244"/>
        <xdr:cNvCxnSpPr/>
      </xdr:nvCxnSpPr>
      <xdr:spPr>
        <a:xfrm flipV="1">
          <a:off x="16179800" y="1474012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88</xdr:row>
      <xdr:rowOff>91694</xdr:rowOff>
    </xdr:to>
    <xdr:cxnSp macro="">
      <xdr:nvCxnSpPr>
        <xdr:cNvPr id="248" name="直線コネクタ 247"/>
        <xdr:cNvCxnSpPr/>
      </xdr:nvCxnSpPr>
      <xdr:spPr>
        <a:xfrm flipV="1">
          <a:off x="15290800" y="148173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19304</xdr:rowOff>
    </xdr:from>
    <xdr:to>
      <xdr:col>22</xdr:col>
      <xdr:colOff>203200</xdr:colOff>
      <xdr:row>88</xdr:row>
      <xdr:rowOff>91694</xdr:rowOff>
    </xdr:to>
    <xdr:cxnSp macro="">
      <xdr:nvCxnSpPr>
        <xdr:cNvPr id="251" name="直線コネクタ 250"/>
        <xdr:cNvCxnSpPr/>
      </xdr:nvCxnSpPr>
      <xdr:spPr>
        <a:xfrm>
          <a:off x="14401800" y="1510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88</xdr:row>
      <xdr:rowOff>19304</xdr:rowOff>
    </xdr:to>
    <xdr:cxnSp macro="">
      <xdr:nvCxnSpPr>
        <xdr:cNvPr id="254" name="直線コネクタ 253"/>
        <xdr:cNvCxnSpPr/>
      </xdr:nvCxnSpPr>
      <xdr:spPr>
        <a:xfrm>
          <a:off x="13512800" y="14706346"/>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64" name="円/楕円 263"/>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65"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66" name="円/楕円 265"/>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67" name="テキスト ボックス 266"/>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40894</xdr:rowOff>
    </xdr:from>
    <xdr:to>
      <xdr:col>22</xdr:col>
      <xdr:colOff>254000</xdr:colOff>
      <xdr:row>88</xdr:row>
      <xdr:rowOff>142494</xdr:rowOff>
    </xdr:to>
    <xdr:sp macro="" textlink="">
      <xdr:nvSpPr>
        <xdr:cNvPr id="268" name="円/楕円 267"/>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127271</xdr:rowOff>
    </xdr:from>
    <xdr:ext cx="762000" cy="259045"/>
    <xdr:sp macro="" textlink="">
      <xdr:nvSpPr>
        <xdr:cNvPr id="269" name="テキスト ボックス 268"/>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139954</xdr:rowOff>
    </xdr:from>
    <xdr:to>
      <xdr:col>21</xdr:col>
      <xdr:colOff>50800</xdr:colOff>
      <xdr:row>88</xdr:row>
      <xdr:rowOff>70104</xdr:rowOff>
    </xdr:to>
    <xdr:sp macro="" textlink="">
      <xdr:nvSpPr>
        <xdr:cNvPr id="270" name="円/楕円 269"/>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54881</xdr:rowOff>
    </xdr:from>
    <xdr:ext cx="762000" cy="259045"/>
    <xdr:sp macro="" textlink="">
      <xdr:nvSpPr>
        <xdr:cNvPr id="271" name="テキスト ボックス 270"/>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72" name="円/楕円 271"/>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73" name="テキスト ボックス 272"/>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人口減少に伴い類似団体平均を上回っている。平成</a:t>
          </a:r>
          <a:r>
            <a:rPr kumimoji="1" lang="en-US" altLang="ja-JP" sz="1300">
              <a:latin typeface="ＭＳ Ｐゴシック"/>
            </a:rPr>
            <a:t>19</a:t>
          </a:r>
          <a:r>
            <a:rPr kumimoji="1" lang="ja-JP" altLang="en-US" sz="1300">
              <a:latin typeface="ＭＳ Ｐゴシック"/>
            </a:rPr>
            <a:t>年度には公営事業（知的障害者更生施設）の法人化に伴い、大幅な職員の削減を図っている。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41084</xdr:rowOff>
    </xdr:from>
    <xdr:to>
      <xdr:col>24</xdr:col>
      <xdr:colOff>558800</xdr:colOff>
      <xdr:row>60</xdr:row>
      <xdr:rowOff>48994</xdr:rowOff>
    </xdr:to>
    <xdr:cxnSp macro="">
      <xdr:nvCxnSpPr>
        <xdr:cNvPr id="307" name="直線コネクタ 306"/>
        <xdr:cNvCxnSpPr/>
      </xdr:nvCxnSpPr>
      <xdr:spPr>
        <a:xfrm>
          <a:off x="16179800" y="10328084"/>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41084</xdr:rowOff>
    </xdr:to>
    <xdr:cxnSp macro="">
      <xdr:nvCxnSpPr>
        <xdr:cNvPr id="310" name="直線コネクタ 309"/>
        <xdr:cNvCxnSpPr/>
      </xdr:nvCxnSpPr>
      <xdr:spPr>
        <a:xfrm>
          <a:off x="15290800" y="1032446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27277</xdr:rowOff>
    </xdr:from>
    <xdr:to>
      <xdr:col>22</xdr:col>
      <xdr:colOff>203200</xdr:colOff>
      <xdr:row>60</xdr:row>
      <xdr:rowOff>37465</xdr:rowOff>
    </xdr:to>
    <xdr:cxnSp macro="">
      <xdr:nvCxnSpPr>
        <xdr:cNvPr id="313" name="直線コネクタ 312"/>
        <xdr:cNvCxnSpPr/>
      </xdr:nvCxnSpPr>
      <xdr:spPr>
        <a:xfrm>
          <a:off x="14401800" y="10314277"/>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26473</xdr:rowOff>
    </xdr:from>
    <xdr:to>
      <xdr:col>21</xdr:col>
      <xdr:colOff>0</xdr:colOff>
      <xdr:row>60</xdr:row>
      <xdr:rowOff>27277</xdr:rowOff>
    </xdr:to>
    <xdr:cxnSp macro="">
      <xdr:nvCxnSpPr>
        <xdr:cNvPr id="316" name="直線コネクタ 315"/>
        <xdr:cNvCxnSpPr/>
      </xdr:nvCxnSpPr>
      <xdr:spPr>
        <a:xfrm>
          <a:off x="13512800" y="1031347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169644</xdr:rowOff>
    </xdr:from>
    <xdr:to>
      <xdr:col>24</xdr:col>
      <xdr:colOff>609600</xdr:colOff>
      <xdr:row>60</xdr:row>
      <xdr:rowOff>99794</xdr:rowOff>
    </xdr:to>
    <xdr:sp macro="" textlink="">
      <xdr:nvSpPr>
        <xdr:cNvPr id="326" name="円/楕円 325"/>
        <xdr:cNvSpPr/>
      </xdr:nvSpPr>
      <xdr:spPr>
        <a:xfrm>
          <a:off x="16967200" y="102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141721</xdr:rowOff>
    </xdr:from>
    <xdr:ext cx="762000" cy="259045"/>
    <xdr:sp macro="" textlink="">
      <xdr:nvSpPr>
        <xdr:cNvPr id="327" name="定員管理の状況該当値テキスト"/>
        <xdr:cNvSpPr txBox="1"/>
      </xdr:nvSpPr>
      <xdr:spPr>
        <a:xfrm>
          <a:off x="17106900" y="1025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161734</xdr:rowOff>
    </xdr:from>
    <xdr:to>
      <xdr:col>23</xdr:col>
      <xdr:colOff>457200</xdr:colOff>
      <xdr:row>60</xdr:row>
      <xdr:rowOff>91884</xdr:rowOff>
    </xdr:to>
    <xdr:sp macro="" textlink="">
      <xdr:nvSpPr>
        <xdr:cNvPr id="328" name="円/楕円 327"/>
        <xdr:cNvSpPr/>
      </xdr:nvSpPr>
      <xdr:spPr>
        <a:xfrm>
          <a:off x="16129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76661</xdr:rowOff>
    </xdr:from>
    <xdr:ext cx="736600" cy="259045"/>
    <xdr:sp macro="" textlink="">
      <xdr:nvSpPr>
        <xdr:cNvPr id="329" name="テキスト ボックス 328"/>
        <xdr:cNvSpPr txBox="1"/>
      </xdr:nvSpPr>
      <xdr:spPr>
        <a:xfrm>
          <a:off x="15798800" y="10363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158115</xdr:rowOff>
    </xdr:from>
    <xdr:to>
      <xdr:col>22</xdr:col>
      <xdr:colOff>254000</xdr:colOff>
      <xdr:row>60</xdr:row>
      <xdr:rowOff>88265</xdr:rowOff>
    </xdr:to>
    <xdr:sp macro="" textlink="">
      <xdr:nvSpPr>
        <xdr:cNvPr id="330" name="円/楕円 329"/>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73042</xdr:rowOff>
    </xdr:from>
    <xdr:ext cx="762000" cy="259045"/>
    <xdr:sp macro="" textlink="">
      <xdr:nvSpPr>
        <xdr:cNvPr id="331" name="テキスト ボックス 330"/>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147927</xdr:rowOff>
    </xdr:from>
    <xdr:to>
      <xdr:col>21</xdr:col>
      <xdr:colOff>50800</xdr:colOff>
      <xdr:row>60</xdr:row>
      <xdr:rowOff>78077</xdr:rowOff>
    </xdr:to>
    <xdr:sp macro="" textlink="">
      <xdr:nvSpPr>
        <xdr:cNvPr id="332" name="円/楕円 331"/>
        <xdr:cNvSpPr/>
      </xdr:nvSpPr>
      <xdr:spPr>
        <a:xfrm>
          <a:off x="14351000" y="102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62854</xdr:rowOff>
    </xdr:from>
    <xdr:ext cx="762000" cy="259045"/>
    <xdr:sp macro="" textlink="">
      <xdr:nvSpPr>
        <xdr:cNvPr id="333" name="テキスト ボックス 332"/>
        <xdr:cNvSpPr txBox="1"/>
      </xdr:nvSpPr>
      <xdr:spPr>
        <a:xfrm>
          <a:off x="14020800" y="103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147123</xdr:rowOff>
    </xdr:from>
    <xdr:to>
      <xdr:col>19</xdr:col>
      <xdr:colOff>533400</xdr:colOff>
      <xdr:row>60</xdr:row>
      <xdr:rowOff>77273</xdr:rowOff>
    </xdr:to>
    <xdr:sp macro="" textlink="">
      <xdr:nvSpPr>
        <xdr:cNvPr id="334" name="円/楕円 333"/>
        <xdr:cNvSpPr/>
      </xdr:nvSpPr>
      <xdr:spPr>
        <a:xfrm>
          <a:off x="13462000" y="102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62050</xdr:rowOff>
    </xdr:from>
    <xdr:ext cx="762000" cy="259045"/>
    <xdr:sp macro="" textlink="">
      <xdr:nvSpPr>
        <xdr:cNvPr id="335" name="テキスト ボックス 334"/>
        <xdr:cNvSpPr txBox="1"/>
      </xdr:nvSpPr>
      <xdr:spPr>
        <a:xfrm>
          <a:off x="13131800" y="1034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施設の整備、公営住宅、一般廃棄物埋立処分施設整備、下水道整備、水道統合事業、病院施設改修及び消防支署の建設等に係る償還により類似団体と比較して上回っている。しかしながら、実質公債費比率は確実に下がってきているため、引き続き今後の事業計画を整理縮小するなど、より一層の健全化を図っていく。</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42545</xdr:rowOff>
    </xdr:from>
    <xdr:to>
      <xdr:col>24</xdr:col>
      <xdr:colOff>558800</xdr:colOff>
      <xdr:row>41</xdr:row>
      <xdr:rowOff>100330</xdr:rowOff>
    </xdr:to>
    <xdr:cxnSp macro="">
      <xdr:nvCxnSpPr>
        <xdr:cNvPr id="365" name="直線コネクタ 364"/>
        <xdr:cNvCxnSpPr/>
      </xdr:nvCxnSpPr>
      <xdr:spPr>
        <a:xfrm flipV="1">
          <a:off x="16179800" y="6900545"/>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133985</xdr:rowOff>
    </xdr:to>
    <xdr:cxnSp macro="">
      <xdr:nvCxnSpPr>
        <xdr:cNvPr id="368" name="直線コネクタ 367"/>
        <xdr:cNvCxnSpPr/>
      </xdr:nvCxnSpPr>
      <xdr:spPr>
        <a:xfrm flipV="1">
          <a:off x="15290800" y="712978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133985</xdr:rowOff>
    </xdr:from>
    <xdr:to>
      <xdr:col>22</xdr:col>
      <xdr:colOff>203200</xdr:colOff>
      <xdr:row>43</xdr:row>
      <xdr:rowOff>137478</xdr:rowOff>
    </xdr:to>
    <xdr:cxnSp macro="">
      <xdr:nvCxnSpPr>
        <xdr:cNvPr id="371" name="直線コネクタ 370"/>
        <xdr:cNvCxnSpPr/>
      </xdr:nvCxnSpPr>
      <xdr:spPr>
        <a:xfrm flipV="1">
          <a:off x="14401800" y="733488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137478</xdr:rowOff>
    </xdr:from>
    <xdr:to>
      <xdr:col>21</xdr:col>
      <xdr:colOff>0</xdr:colOff>
      <xdr:row>44</xdr:row>
      <xdr:rowOff>147003</xdr:rowOff>
    </xdr:to>
    <xdr:cxnSp macro="">
      <xdr:nvCxnSpPr>
        <xdr:cNvPr id="374" name="直線コネクタ 373"/>
        <xdr:cNvCxnSpPr/>
      </xdr:nvCxnSpPr>
      <xdr:spPr>
        <a:xfrm flipV="1">
          <a:off x="13512800" y="750982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8" name="テキスト ボックス 37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84" name="円/楕円 383"/>
        <xdr:cNvSpPr/>
      </xdr:nvSpPr>
      <xdr:spPr>
        <a:xfrm>
          <a:off x="169672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135272</xdr:rowOff>
    </xdr:from>
    <xdr:ext cx="762000" cy="259045"/>
    <xdr:sp macro="" textlink="">
      <xdr:nvSpPr>
        <xdr:cNvPr id="385" name="公債費負担の状況該当値テキスト"/>
        <xdr:cNvSpPr txBox="1"/>
      </xdr:nvSpPr>
      <xdr:spPr>
        <a:xfrm>
          <a:off x="17106900" y="68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86" name="円/楕円 38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7" name="テキスト ボックス 386"/>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83185</xdr:rowOff>
    </xdr:from>
    <xdr:to>
      <xdr:col>22</xdr:col>
      <xdr:colOff>254000</xdr:colOff>
      <xdr:row>43</xdr:row>
      <xdr:rowOff>13335</xdr:rowOff>
    </xdr:to>
    <xdr:sp macro="" textlink="">
      <xdr:nvSpPr>
        <xdr:cNvPr id="388" name="円/楕円 387"/>
        <xdr:cNvSpPr/>
      </xdr:nvSpPr>
      <xdr:spPr>
        <a:xfrm>
          <a:off x="15240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169562</xdr:rowOff>
    </xdr:from>
    <xdr:ext cx="762000" cy="259045"/>
    <xdr:sp macro="" textlink="">
      <xdr:nvSpPr>
        <xdr:cNvPr id="389" name="テキスト ボックス 388"/>
        <xdr:cNvSpPr txBox="1"/>
      </xdr:nvSpPr>
      <xdr:spPr>
        <a:xfrm>
          <a:off x="14909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390" name="円/楕円 389"/>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391" name="テキスト ボックス 390"/>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96203</xdr:rowOff>
    </xdr:from>
    <xdr:to>
      <xdr:col>19</xdr:col>
      <xdr:colOff>533400</xdr:colOff>
      <xdr:row>45</xdr:row>
      <xdr:rowOff>26353</xdr:rowOff>
    </xdr:to>
    <xdr:sp macro="" textlink="">
      <xdr:nvSpPr>
        <xdr:cNvPr id="392" name="円/楕円 391"/>
        <xdr:cNvSpPr/>
      </xdr:nvSpPr>
      <xdr:spPr>
        <a:xfrm>
          <a:off x="13462000" y="76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11130</xdr:rowOff>
    </xdr:from>
    <xdr:ext cx="762000" cy="259045"/>
    <xdr:sp macro="" textlink="">
      <xdr:nvSpPr>
        <xdr:cNvPr id="393" name="テキスト ボックス 392"/>
        <xdr:cNvSpPr txBox="1"/>
      </xdr:nvSpPr>
      <xdr:spPr>
        <a:xfrm>
          <a:off x="13131800" y="772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社会資本整備による地方債現在高の減少により将来負担比率が発生していない。今後において、新規地方債の発行は重点事業を中心に精査し地方債現在高の縮減に努める。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104563</xdr:rowOff>
    </xdr:from>
    <xdr:to>
      <xdr:col>19</xdr:col>
      <xdr:colOff>533400</xdr:colOff>
      <xdr:row>15</xdr:row>
      <xdr:rowOff>34713</xdr:rowOff>
    </xdr:to>
    <xdr:sp macro="" textlink="">
      <xdr:nvSpPr>
        <xdr:cNvPr id="442" name="円/楕円 441"/>
        <xdr:cNvSpPr/>
      </xdr:nvSpPr>
      <xdr:spPr>
        <a:xfrm>
          <a:off x="13462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19490</xdr:rowOff>
    </xdr:from>
    <xdr:ext cx="762000" cy="259045"/>
    <xdr:sp macro="" textlink="">
      <xdr:nvSpPr>
        <xdr:cNvPr id="443" name="テキスト ボックス 442"/>
        <xdr:cNvSpPr txBox="1"/>
      </xdr:nvSpPr>
      <xdr:spPr>
        <a:xfrm>
          <a:off x="131318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北海道中頓別町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1,863
1,861
398.51
3,503,550
3,438,554
64,005
2,370,801
3,789,299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退職者不補充により人件費の抑制に努めた結果、類似団体平均と比べ下回っている。今後においても人口規模・財政規模に応じた人件費の適正化に努める。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39370</xdr:rowOff>
    </xdr:from>
    <xdr:to>
      <xdr:col>7</xdr:col>
      <xdr:colOff>15875</xdr:colOff>
      <xdr:row>34</xdr:row>
      <xdr:rowOff>104140</xdr:rowOff>
    </xdr:to>
    <xdr:cxnSp macro="">
      <xdr:nvCxnSpPr>
        <xdr:cNvPr id="64" name="直線コネクタ 63"/>
        <xdr:cNvCxnSpPr/>
      </xdr:nvCxnSpPr>
      <xdr:spPr>
        <a:xfrm>
          <a:off x="3987800" y="58686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39370</xdr:rowOff>
    </xdr:to>
    <xdr:cxnSp macro="">
      <xdr:nvCxnSpPr>
        <xdr:cNvPr id="67" name="直線コネクタ 66"/>
        <xdr:cNvCxnSpPr/>
      </xdr:nvCxnSpPr>
      <xdr:spPr>
        <a:xfrm>
          <a:off x="3098800" y="5849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107950</xdr:rowOff>
    </xdr:to>
    <xdr:cxnSp macro="">
      <xdr:nvCxnSpPr>
        <xdr:cNvPr id="70" name="直線コネクタ 69"/>
        <xdr:cNvCxnSpPr/>
      </xdr:nvCxnSpPr>
      <xdr:spPr>
        <a:xfrm flipV="1">
          <a:off x="2209800" y="58496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100330</xdr:rowOff>
    </xdr:from>
    <xdr:to>
      <xdr:col>3</xdr:col>
      <xdr:colOff>142875</xdr:colOff>
      <xdr:row>34</xdr:row>
      <xdr:rowOff>107950</xdr:rowOff>
    </xdr:to>
    <xdr:cxnSp macro="">
      <xdr:nvCxnSpPr>
        <xdr:cNvPr id="73" name="直線コネクタ 72"/>
        <xdr:cNvCxnSpPr/>
      </xdr:nvCxnSpPr>
      <xdr:spPr>
        <a:xfrm>
          <a:off x="1320800" y="5929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3" name="円/楕円 82"/>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133367</xdr:rowOff>
    </xdr:from>
    <xdr:ext cx="762000" cy="259045"/>
    <xdr:sp macro="" textlink="">
      <xdr:nvSpPr>
        <xdr:cNvPr id="84" name="人件費該当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160020</xdr:rowOff>
    </xdr:from>
    <xdr:to>
      <xdr:col>5</xdr:col>
      <xdr:colOff>600075</xdr:colOff>
      <xdr:row>34</xdr:row>
      <xdr:rowOff>90170</xdr:rowOff>
    </xdr:to>
    <xdr:sp macro="" textlink="">
      <xdr:nvSpPr>
        <xdr:cNvPr id="85" name="円/楕円 84"/>
        <xdr:cNvSpPr/>
      </xdr:nvSpPr>
      <xdr:spPr>
        <a:xfrm>
          <a:off x="3937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100347</xdr:rowOff>
    </xdr:from>
    <xdr:ext cx="736600" cy="259045"/>
    <xdr:sp macro="" textlink="">
      <xdr:nvSpPr>
        <xdr:cNvPr id="86" name="テキスト ボックス 85"/>
        <xdr:cNvSpPr txBox="1"/>
      </xdr:nvSpPr>
      <xdr:spPr>
        <a:xfrm>
          <a:off x="3606800" y="55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7" name="円/楕円 86"/>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88" name="テキスト ボックス 87"/>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57150</xdr:rowOff>
    </xdr:from>
    <xdr:to>
      <xdr:col>3</xdr:col>
      <xdr:colOff>193675</xdr:colOff>
      <xdr:row>34</xdr:row>
      <xdr:rowOff>158750</xdr:rowOff>
    </xdr:to>
    <xdr:sp macro="" textlink="">
      <xdr:nvSpPr>
        <xdr:cNvPr id="89" name="円/楕円 88"/>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168927</xdr:rowOff>
    </xdr:from>
    <xdr:ext cx="762000" cy="259045"/>
    <xdr:sp macro="" textlink="">
      <xdr:nvSpPr>
        <xdr:cNvPr id="90" name="テキスト ボックス 89"/>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49530</xdr:rowOff>
    </xdr:from>
    <xdr:to>
      <xdr:col>1</xdr:col>
      <xdr:colOff>676275</xdr:colOff>
      <xdr:row>34</xdr:row>
      <xdr:rowOff>151130</xdr:rowOff>
    </xdr:to>
    <xdr:sp macro="" textlink="">
      <xdr:nvSpPr>
        <xdr:cNvPr id="91" name="円/楕円 90"/>
        <xdr:cNvSpPr/>
      </xdr:nvSpPr>
      <xdr:spPr>
        <a:xfrm>
          <a:off x="1270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161307</xdr:rowOff>
    </xdr:from>
    <xdr:ext cx="762000" cy="259045"/>
    <xdr:sp macro="" textlink="">
      <xdr:nvSpPr>
        <xdr:cNvPr id="92" name="テキスト ボックス 91"/>
        <xdr:cNvSpPr txBox="1"/>
      </xdr:nvSpPr>
      <xdr:spPr>
        <a:xfrm>
          <a:off x="939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経常経費の抑制により類似団体と比べ大きく下回っている。今後においても事務事業の見直しによる物件費の縮減に努める。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62992</xdr:rowOff>
    </xdr:from>
    <xdr:to>
      <xdr:col>24</xdr:col>
      <xdr:colOff>31750</xdr:colOff>
      <xdr:row>14</xdr:row>
      <xdr:rowOff>81280</xdr:rowOff>
    </xdr:to>
    <xdr:cxnSp macro="">
      <xdr:nvCxnSpPr>
        <xdr:cNvPr id="122" name="直線コネクタ 121"/>
        <xdr:cNvCxnSpPr/>
      </xdr:nvCxnSpPr>
      <xdr:spPr>
        <a:xfrm>
          <a:off x="15671800" y="2463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62992</xdr:rowOff>
    </xdr:from>
    <xdr:to>
      <xdr:col>22</xdr:col>
      <xdr:colOff>565150</xdr:colOff>
      <xdr:row>14</xdr:row>
      <xdr:rowOff>76708</xdr:rowOff>
    </xdr:to>
    <xdr:cxnSp macro="">
      <xdr:nvCxnSpPr>
        <xdr:cNvPr id="125" name="直線コネクタ 124"/>
        <xdr:cNvCxnSpPr/>
      </xdr:nvCxnSpPr>
      <xdr:spPr>
        <a:xfrm flipV="1">
          <a:off x="14782800" y="2463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76708</xdr:rowOff>
    </xdr:from>
    <xdr:to>
      <xdr:col>21</xdr:col>
      <xdr:colOff>361950</xdr:colOff>
      <xdr:row>14</xdr:row>
      <xdr:rowOff>94996</xdr:rowOff>
    </xdr:to>
    <xdr:cxnSp macro="">
      <xdr:nvCxnSpPr>
        <xdr:cNvPr id="128" name="直線コネクタ 127"/>
        <xdr:cNvCxnSpPr/>
      </xdr:nvCxnSpPr>
      <xdr:spPr>
        <a:xfrm flipV="1">
          <a:off x="13893800" y="2477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94996</xdr:rowOff>
    </xdr:from>
    <xdr:to>
      <xdr:col>20</xdr:col>
      <xdr:colOff>158750</xdr:colOff>
      <xdr:row>14</xdr:row>
      <xdr:rowOff>108712</xdr:rowOff>
    </xdr:to>
    <xdr:cxnSp macro="">
      <xdr:nvCxnSpPr>
        <xdr:cNvPr id="131" name="直線コネクタ 130"/>
        <xdr:cNvCxnSpPr/>
      </xdr:nvCxnSpPr>
      <xdr:spPr>
        <a:xfrm flipV="1">
          <a:off x="13004800" y="2495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1" name="円/楕円 140"/>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110507</xdr:rowOff>
    </xdr:from>
    <xdr:ext cx="762000" cy="259045"/>
    <xdr:sp macro="" textlink="">
      <xdr:nvSpPr>
        <xdr:cNvPr id="142" name="物件費該当値テキスト"/>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xdr:rowOff>
    </xdr:from>
    <xdr:to>
      <xdr:col>22</xdr:col>
      <xdr:colOff>615950</xdr:colOff>
      <xdr:row>14</xdr:row>
      <xdr:rowOff>113792</xdr:rowOff>
    </xdr:to>
    <xdr:sp macro="" textlink="">
      <xdr:nvSpPr>
        <xdr:cNvPr id="143" name="円/楕円 142"/>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123969</xdr:rowOff>
    </xdr:from>
    <xdr:ext cx="736600" cy="259045"/>
    <xdr:sp macro="" textlink="">
      <xdr:nvSpPr>
        <xdr:cNvPr id="144" name="テキスト ボックス 143"/>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25908</xdr:rowOff>
    </xdr:from>
    <xdr:to>
      <xdr:col>21</xdr:col>
      <xdr:colOff>412750</xdr:colOff>
      <xdr:row>14</xdr:row>
      <xdr:rowOff>127508</xdr:rowOff>
    </xdr:to>
    <xdr:sp macro="" textlink="">
      <xdr:nvSpPr>
        <xdr:cNvPr id="145" name="円/楕円 144"/>
        <xdr:cNvSpPr/>
      </xdr:nvSpPr>
      <xdr:spPr>
        <a:xfrm>
          <a:off x="14732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137685</xdr:rowOff>
    </xdr:from>
    <xdr:ext cx="762000" cy="259045"/>
    <xdr:sp macro="" textlink="">
      <xdr:nvSpPr>
        <xdr:cNvPr id="146" name="テキスト ボックス 145"/>
        <xdr:cNvSpPr txBox="1"/>
      </xdr:nvSpPr>
      <xdr:spPr>
        <a:xfrm>
          <a:off x="14401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44196</xdr:rowOff>
    </xdr:from>
    <xdr:to>
      <xdr:col>20</xdr:col>
      <xdr:colOff>209550</xdr:colOff>
      <xdr:row>14</xdr:row>
      <xdr:rowOff>145796</xdr:rowOff>
    </xdr:to>
    <xdr:sp macro="" textlink="">
      <xdr:nvSpPr>
        <xdr:cNvPr id="147" name="円/楕円 146"/>
        <xdr:cNvSpPr/>
      </xdr:nvSpPr>
      <xdr:spPr>
        <a:xfrm>
          <a:off x="13843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155973</xdr:rowOff>
    </xdr:from>
    <xdr:ext cx="762000" cy="259045"/>
    <xdr:sp macro="" textlink="">
      <xdr:nvSpPr>
        <xdr:cNvPr id="148" name="テキスト ボックス 147"/>
        <xdr:cNvSpPr txBox="1"/>
      </xdr:nvSpPr>
      <xdr:spPr>
        <a:xfrm>
          <a:off x="13512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49" name="円/楕円 148"/>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0" name="テキスト ボックス 149"/>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養護老人ホームに係る老人福祉施設措置者数が類似団体と比べ多いことから、類似団体平均を上回っている。今後においても経費の縮減等により類似団体平均に近づけるよう努める。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88900</xdr:rowOff>
    </xdr:to>
    <xdr:cxnSp macro="">
      <xdr:nvCxnSpPr>
        <xdr:cNvPr id="182" name="直線コネクタ 181"/>
        <xdr:cNvCxnSpPr/>
      </xdr:nvCxnSpPr>
      <xdr:spPr>
        <a:xfrm>
          <a:off x="3987800" y="988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165100</xdr:rowOff>
    </xdr:to>
    <xdr:cxnSp macro="">
      <xdr:nvCxnSpPr>
        <xdr:cNvPr id="185" name="直線コネクタ 184"/>
        <xdr:cNvCxnSpPr/>
      </xdr:nvCxnSpPr>
      <xdr:spPr>
        <a:xfrm flipV="1">
          <a:off x="3098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57</xdr:row>
      <xdr:rowOff>165100</xdr:rowOff>
    </xdr:to>
    <xdr:cxnSp macro="">
      <xdr:nvCxnSpPr>
        <xdr:cNvPr id="188" name="直線コネクタ 187"/>
        <xdr:cNvCxnSpPr/>
      </xdr:nvCxnSpPr>
      <xdr:spPr>
        <a:xfrm>
          <a:off x="2209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146050</xdr:rowOff>
    </xdr:to>
    <xdr:cxnSp macro="">
      <xdr:nvCxnSpPr>
        <xdr:cNvPr id="191" name="直線コネクタ 190"/>
        <xdr:cNvCxnSpPr/>
      </xdr:nvCxnSpPr>
      <xdr:spPr>
        <a:xfrm>
          <a:off x="1320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1" name="円/楕円 200"/>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2"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3" name="円/楕円 202"/>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4" name="テキスト ボックス 203"/>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05" name="円/楕円 204"/>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06" name="テキスト ボックス 205"/>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07" name="円/楕円 20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08" name="テキスト ボックス 20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09" name="円/楕円 208"/>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0" name="テキスト ボックス 209"/>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経常経費の抑制により類似団体と比べ下回っている。今後いおいても事務事業の見直しによる経費の縮減に努める。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98425</xdr:rowOff>
    </xdr:to>
    <xdr:cxnSp macro="">
      <xdr:nvCxnSpPr>
        <xdr:cNvPr id="238" name="直線コネクタ 237"/>
        <xdr:cNvCxnSpPr/>
      </xdr:nvCxnSpPr>
      <xdr:spPr>
        <a:xfrm flipV="1">
          <a:off x="15671800" y="93395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98425</xdr:rowOff>
    </xdr:from>
    <xdr:to>
      <xdr:col>22</xdr:col>
      <xdr:colOff>565150</xdr:colOff>
      <xdr:row>55</xdr:row>
      <xdr:rowOff>69850</xdr:rowOff>
    </xdr:to>
    <xdr:cxnSp macro="">
      <xdr:nvCxnSpPr>
        <xdr:cNvPr id="241" name="直線コネクタ 240"/>
        <xdr:cNvCxnSpPr/>
      </xdr:nvCxnSpPr>
      <xdr:spPr>
        <a:xfrm flipV="1">
          <a:off x="14782800" y="93567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161290</xdr:rowOff>
    </xdr:to>
    <xdr:cxnSp macro="">
      <xdr:nvCxnSpPr>
        <xdr:cNvPr id="244" name="直線コネクタ 243"/>
        <xdr:cNvCxnSpPr/>
      </xdr:nvCxnSpPr>
      <xdr:spPr>
        <a:xfrm flipV="1">
          <a:off x="13893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98425</xdr:rowOff>
    </xdr:from>
    <xdr:to>
      <xdr:col>20</xdr:col>
      <xdr:colOff>158750</xdr:colOff>
      <xdr:row>55</xdr:row>
      <xdr:rowOff>161290</xdr:rowOff>
    </xdr:to>
    <xdr:cxnSp macro="">
      <xdr:nvCxnSpPr>
        <xdr:cNvPr id="247" name="直線コネクタ 246"/>
        <xdr:cNvCxnSpPr/>
      </xdr:nvCxnSpPr>
      <xdr:spPr>
        <a:xfrm>
          <a:off x="13004800" y="95281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30480</xdr:rowOff>
    </xdr:from>
    <xdr:to>
      <xdr:col>24</xdr:col>
      <xdr:colOff>82550</xdr:colOff>
      <xdr:row>54</xdr:row>
      <xdr:rowOff>132080</xdr:rowOff>
    </xdr:to>
    <xdr:sp macro="" textlink="">
      <xdr:nvSpPr>
        <xdr:cNvPr id="257" name="円/楕円 256"/>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110507</xdr:rowOff>
    </xdr:from>
    <xdr:ext cx="762000" cy="259045"/>
    <xdr:sp macro="" textlink="">
      <xdr:nvSpPr>
        <xdr:cNvPr id="258"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47625</xdr:rowOff>
    </xdr:from>
    <xdr:to>
      <xdr:col>22</xdr:col>
      <xdr:colOff>615950</xdr:colOff>
      <xdr:row>54</xdr:row>
      <xdr:rowOff>149225</xdr:rowOff>
    </xdr:to>
    <xdr:sp macro="" textlink="">
      <xdr:nvSpPr>
        <xdr:cNvPr id="259" name="円/楕円 258"/>
        <xdr:cNvSpPr/>
      </xdr:nvSpPr>
      <xdr:spPr>
        <a:xfrm>
          <a:off x="15621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159402</xdr:rowOff>
    </xdr:from>
    <xdr:ext cx="736600" cy="259045"/>
    <xdr:sp macro="" textlink="">
      <xdr:nvSpPr>
        <xdr:cNvPr id="260" name="テキスト ボックス 259"/>
        <xdr:cNvSpPr txBox="1"/>
      </xdr:nvSpPr>
      <xdr:spPr>
        <a:xfrm>
          <a:off x="15290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1" name="円/楕円 260"/>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62" name="テキスト ボックス 261"/>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63" name="円/楕円 262"/>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4" name="テキスト ボックス 263"/>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47625</xdr:rowOff>
    </xdr:from>
    <xdr:to>
      <xdr:col>19</xdr:col>
      <xdr:colOff>6350</xdr:colOff>
      <xdr:row>55</xdr:row>
      <xdr:rowOff>149225</xdr:rowOff>
    </xdr:to>
    <xdr:sp macro="" textlink="">
      <xdr:nvSpPr>
        <xdr:cNvPr id="265" name="円/楕円 264"/>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159402</xdr:rowOff>
    </xdr:from>
    <xdr:ext cx="762000" cy="259045"/>
    <xdr:sp macro="" textlink="">
      <xdr:nvSpPr>
        <xdr:cNvPr id="266" name="テキスト ボックス 265"/>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経常経費の抑制により類似団体と比べ下回っている。今後においても事務事業の見直しによる補助費等の縮減に努める。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3556</xdr:rowOff>
    </xdr:to>
    <xdr:cxnSp macro="">
      <xdr:nvCxnSpPr>
        <xdr:cNvPr id="296" name="直線コネクタ 295"/>
        <xdr:cNvCxnSpPr/>
      </xdr:nvCxnSpPr>
      <xdr:spPr>
        <a:xfrm>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156718</xdr:rowOff>
    </xdr:to>
    <xdr:cxnSp macro="">
      <xdr:nvCxnSpPr>
        <xdr:cNvPr id="299" name="直線コネクタ 298"/>
        <xdr:cNvCxnSpPr/>
      </xdr:nvCxnSpPr>
      <xdr:spPr>
        <a:xfrm>
          <a:off x="14782800" y="6075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74422</xdr:rowOff>
    </xdr:from>
    <xdr:to>
      <xdr:col>21</xdr:col>
      <xdr:colOff>361950</xdr:colOff>
      <xdr:row>35</xdr:row>
      <xdr:rowOff>124714</xdr:rowOff>
    </xdr:to>
    <xdr:cxnSp macro="">
      <xdr:nvCxnSpPr>
        <xdr:cNvPr id="302" name="直線コネクタ 301"/>
        <xdr:cNvCxnSpPr/>
      </xdr:nvCxnSpPr>
      <xdr:spPr>
        <a:xfrm flipV="1">
          <a:off x="13893800" y="6075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133858</xdr:rowOff>
    </xdr:to>
    <xdr:cxnSp macro="">
      <xdr:nvCxnSpPr>
        <xdr:cNvPr id="305" name="直線コネクタ 304"/>
        <xdr:cNvCxnSpPr/>
      </xdr:nvCxnSpPr>
      <xdr:spPr>
        <a:xfrm flipV="1">
          <a:off x="13004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15" name="円/楕円 314"/>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16"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17" name="円/楕円 316"/>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18" name="テキスト ボックス 317"/>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19" name="円/楕円 318"/>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0" name="テキスト ボックス 319"/>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1" name="円/楕円 320"/>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22" name="テキスト ボックス 321"/>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23" name="円/楕円 322"/>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24" name="テキスト ボックス 323"/>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福祉施設の整備、公営住宅建設、一般廃棄物埋立処分施設整備、下水道整備、水道統合事業、病院施設改修及び消防施設の建設等に係る償還により類似団体と比較して大きく上回っている。公債費は平成</a:t>
          </a:r>
          <a:r>
            <a:rPr kumimoji="1" lang="en-US" altLang="ja-JP" sz="1300">
              <a:latin typeface="ＭＳ Ｐゴシック"/>
            </a:rPr>
            <a:t>28</a:t>
          </a:r>
          <a:r>
            <a:rPr kumimoji="1" lang="ja-JP" altLang="en-US" sz="1300">
              <a:latin typeface="ＭＳ Ｐゴシック"/>
            </a:rPr>
            <a:t>年度をピークに減少に転じていますが、今後の事業計画を整理縮小するなど、より一層の健全化を図っていく。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88900</xdr:rowOff>
    </xdr:to>
    <xdr:cxnSp macro="">
      <xdr:nvCxnSpPr>
        <xdr:cNvPr id="356" name="直線コネクタ 355"/>
        <xdr:cNvCxnSpPr/>
      </xdr:nvCxnSpPr>
      <xdr:spPr>
        <a:xfrm flipV="1">
          <a:off x="3987800" y="13328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79</xdr:row>
      <xdr:rowOff>1270</xdr:rowOff>
    </xdr:to>
    <xdr:cxnSp macro="">
      <xdr:nvCxnSpPr>
        <xdr:cNvPr id="359" name="直線コネクタ 358"/>
        <xdr:cNvCxnSpPr/>
      </xdr:nvCxnSpPr>
      <xdr:spPr>
        <a:xfrm flipV="1">
          <a:off x="3098800" y="1346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153670</xdr:rowOff>
    </xdr:to>
    <xdr:cxnSp macro="">
      <xdr:nvCxnSpPr>
        <xdr:cNvPr id="362" name="直線コネクタ 361"/>
        <xdr:cNvCxnSpPr/>
      </xdr:nvCxnSpPr>
      <xdr:spPr>
        <a:xfrm flipV="1">
          <a:off x="2209800" y="13545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153670</xdr:rowOff>
    </xdr:from>
    <xdr:to>
      <xdr:col>3</xdr:col>
      <xdr:colOff>142875</xdr:colOff>
      <xdr:row>79</xdr:row>
      <xdr:rowOff>165100</xdr:rowOff>
    </xdr:to>
    <xdr:cxnSp macro="">
      <xdr:nvCxnSpPr>
        <xdr:cNvPr id="365" name="直線コネクタ 364"/>
        <xdr:cNvCxnSpPr/>
      </xdr:nvCxnSpPr>
      <xdr:spPr>
        <a:xfrm flipV="1">
          <a:off x="1320800" y="1369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75" name="円/楕円 374"/>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76"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77" name="円/楕円 376"/>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78" name="テキスト ボックス 377"/>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79" name="円/楕円 378"/>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80" name="テキスト ボックス 379"/>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102870</xdr:rowOff>
    </xdr:from>
    <xdr:to>
      <xdr:col>3</xdr:col>
      <xdr:colOff>193675</xdr:colOff>
      <xdr:row>80</xdr:row>
      <xdr:rowOff>33020</xdr:rowOff>
    </xdr:to>
    <xdr:sp macro="" textlink="">
      <xdr:nvSpPr>
        <xdr:cNvPr id="381" name="円/楕円 380"/>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17797</xdr:rowOff>
    </xdr:from>
    <xdr:ext cx="762000" cy="259045"/>
    <xdr:sp macro="" textlink="">
      <xdr:nvSpPr>
        <xdr:cNvPr id="382" name="テキスト ボックス 381"/>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114300</xdr:rowOff>
    </xdr:from>
    <xdr:to>
      <xdr:col>1</xdr:col>
      <xdr:colOff>676275</xdr:colOff>
      <xdr:row>80</xdr:row>
      <xdr:rowOff>44450</xdr:rowOff>
    </xdr:to>
    <xdr:sp macro="" textlink="">
      <xdr:nvSpPr>
        <xdr:cNvPr id="383" name="円/楕円 382"/>
        <xdr:cNvSpPr/>
      </xdr:nvSpPr>
      <xdr:spPr>
        <a:xfrm>
          <a:off x="1270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29227</xdr:rowOff>
    </xdr:from>
    <xdr:ext cx="762000" cy="259045"/>
    <xdr:sp macro="" textlink="">
      <xdr:nvSpPr>
        <xdr:cNvPr id="384" name="テキスト ボックス 383"/>
        <xdr:cNvSpPr txBox="1"/>
      </xdr:nvSpPr>
      <xdr:spPr>
        <a:xfrm>
          <a:off x="939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経常経費の抑制により類似団体と比べ下回っている。今後</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おいても事務事業の見直しによる経費の縮減に努める。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113284</xdr:rowOff>
    </xdr:from>
    <xdr:to>
      <xdr:col>24</xdr:col>
      <xdr:colOff>31750</xdr:colOff>
      <xdr:row>73</xdr:row>
      <xdr:rowOff>10414</xdr:rowOff>
    </xdr:to>
    <xdr:cxnSp macro="">
      <xdr:nvCxnSpPr>
        <xdr:cNvPr id="415" name="直線コネクタ 414"/>
        <xdr:cNvCxnSpPr/>
      </xdr:nvCxnSpPr>
      <xdr:spPr>
        <a:xfrm>
          <a:off x="15671800" y="124576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113284</xdr:rowOff>
    </xdr:from>
    <xdr:to>
      <xdr:col>22</xdr:col>
      <xdr:colOff>565150</xdr:colOff>
      <xdr:row>72</xdr:row>
      <xdr:rowOff>131572</xdr:rowOff>
    </xdr:to>
    <xdr:cxnSp macro="">
      <xdr:nvCxnSpPr>
        <xdr:cNvPr id="418" name="直線コネクタ 417"/>
        <xdr:cNvCxnSpPr/>
      </xdr:nvCxnSpPr>
      <xdr:spPr>
        <a:xfrm flipV="1">
          <a:off x="14782800" y="12457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131572</xdr:rowOff>
    </xdr:from>
    <xdr:to>
      <xdr:col>21</xdr:col>
      <xdr:colOff>361950</xdr:colOff>
      <xdr:row>73</xdr:row>
      <xdr:rowOff>81280</xdr:rowOff>
    </xdr:to>
    <xdr:cxnSp macro="">
      <xdr:nvCxnSpPr>
        <xdr:cNvPr id="421" name="直線コネクタ 420"/>
        <xdr:cNvCxnSpPr/>
      </xdr:nvCxnSpPr>
      <xdr:spPr>
        <a:xfrm flipV="1">
          <a:off x="13893800" y="1247597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49276</xdr:rowOff>
    </xdr:from>
    <xdr:to>
      <xdr:col>20</xdr:col>
      <xdr:colOff>158750</xdr:colOff>
      <xdr:row>73</xdr:row>
      <xdr:rowOff>81280</xdr:rowOff>
    </xdr:to>
    <xdr:cxnSp macro="">
      <xdr:nvCxnSpPr>
        <xdr:cNvPr id="424" name="直線コネクタ 423"/>
        <xdr:cNvCxnSpPr/>
      </xdr:nvCxnSpPr>
      <xdr:spPr>
        <a:xfrm>
          <a:off x="13004800" y="125651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72</xdr:row>
      <xdr:rowOff>131064</xdr:rowOff>
    </xdr:from>
    <xdr:to>
      <xdr:col>24</xdr:col>
      <xdr:colOff>82550</xdr:colOff>
      <xdr:row>73</xdr:row>
      <xdr:rowOff>61214</xdr:rowOff>
    </xdr:to>
    <xdr:sp macro="" textlink="">
      <xdr:nvSpPr>
        <xdr:cNvPr id="434" name="円/楕円 433"/>
        <xdr:cNvSpPr/>
      </xdr:nvSpPr>
      <xdr:spPr>
        <a:xfrm>
          <a:off x="16459200" y="12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39641</xdr:rowOff>
    </xdr:from>
    <xdr:ext cx="762000" cy="259045"/>
    <xdr:sp macro="" textlink="">
      <xdr:nvSpPr>
        <xdr:cNvPr id="435" name="公債費以外該当値テキスト"/>
        <xdr:cNvSpPr txBox="1"/>
      </xdr:nvSpPr>
      <xdr:spPr>
        <a:xfrm>
          <a:off x="16598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62484</xdr:rowOff>
    </xdr:from>
    <xdr:to>
      <xdr:col>22</xdr:col>
      <xdr:colOff>615950</xdr:colOff>
      <xdr:row>72</xdr:row>
      <xdr:rowOff>164084</xdr:rowOff>
    </xdr:to>
    <xdr:sp macro="" textlink="">
      <xdr:nvSpPr>
        <xdr:cNvPr id="436" name="円/楕円 435"/>
        <xdr:cNvSpPr/>
      </xdr:nvSpPr>
      <xdr:spPr>
        <a:xfrm>
          <a:off x="15621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2811</xdr:rowOff>
    </xdr:from>
    <xdr:ext cx="736600" cy="259045"/>
    <xdr:sp macro="" textlink="">
      <xdr:nvSpPr>
        <xdr:cNvPr id="437" name="テキスト ボックス 436"/>
        <xdr:cNvSpPr txBox="1"/>
      </xdr:nvSpPr>
      <xdr:spPr>
        <a:xfrm>
          <a:off x="15290800" y="1217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80772</xdr:rowOff>
    </xdr:from>
    <xdr:to>
      <xdr:col>21</xdr:col>
      <xdr:colOff>412750</xdr:colOff>
      <xdr:row>73</xdr:row>
      <xdr:rowOff>10922</xdr:rowOff>
    </xdr:to>
    <xdr:sp macro="" textlink="">
      <xdr:nvSpPr>
        <xdr:cNvPr id="438" name="円/楕円 437"/>
        <xdr:cNvSpPr/>
      </xdr:nvSpPr>
      <xdr:spPr>
        <a:xfrm>
          <a:off x="14732000" y="124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21099</xdr:rowOff>
    </xdr:from>
    <xdr:ext cx="762000" cy="259045"/>
    <xdr:sp macro="" textlink="">
      <xdr:nvSpPr>
        <xdr:cNvPr id="439" name="テキスト ボックス 438"/>
        <xdr:cNvSpPr txBox="1"/>
      </xdr:nvSpPr>
      <xdr:spPr>
        <a:xfrm>
          <a:off x="14401800" y="121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30480</xdr:rowOff>
    </xdr:from>
    <xdr:to>
      <xdr:col>20</xdr:col>
      <xdr:colOff>209550</xdr:colOff>
      <xdr:row>73</xdr:row>
      <xdr:rowOff>132080</xdr:rowOff>
    </xdr:to>
    <xdr:sp macro="" textlink="">
      <xdr:nvSpPr>
        <xdr:cNvPr id="440" name="円/楕円 439"/>
        <xdr:cNvSpPr/>
      </xdr:nvSpPr>
      <xdr:spPr>
        <a:xfrm>
          <a:off x="13843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142257</xdr:rowOff>
    </xdr:from>
    <xdr:ext cx="762000" cy="259045"/>
    <xdr:sp macro="" textlink="">
      <xdr:nvSpPr>
        <xdr:cNvPr id="441" name="テキスト ボックス 440"/>
        <xdr:cNvSpPr txBox="1"/>
      </xdr:nvSpPr>
      <xdr:spPr>
        <a:xfrm>
          <a:off x="13512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169926</xdr:rowOff>
    </xdr:from>
    <xdr:to>
      <xdr:col>19</xdr:col>
      <xdr:colOff>6350</xdr:colOff>
      <xdr:row>73</xdr:row>
      <xdr:rowOff>100076</xdr:rowOff>
    </xdr:to>
    <xdr:sp macro="" textlink="">
      <xdr:nvSpPr>
        <xdr:cNvPr id="442" name="円/楕円 441"/>
        <xdr:cNvSpPr/>
      </xdr:nvSpPr>
      <xdr:spPr>
        <a:xfrm>
          <a:off x="12954000" y="125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110253</xdr:rowOff>
    </xdr:from>
    <xdr:ext cx="762000" cy="259045"/>
    <xdr:sp macro="" textlink="">
      <xdr:nvSpPr>
        <xdr:cNvPr id="443" name="テキスト ボックス 442"/>
        <xdr:cNvSpPr txBox="1"/>
      </xdr:nvSpPr>
      <xdr:spPr>
        <a:xfrm>
          <a:off x="12623800" y="122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北海道中頓別町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122607</xdr:rowOff>
    </xdr:from>
    <xdr:to>
      <xdr:col>4</xdr:col>
      <xdr:colOff>1117600</xdr:colOff>
      <xdr:row>17</xdr:row>
      <xdr:rowOff>135957</xdr:rowOff>
    </xdr:to>
    <xdr:cxnSp macro="">
      <xdr:nvCxnSpPr>
        <xdr:cNvPr id="51" name="直線コネクタ 50"/>
        <xdr:cNvCxnSpPr/>
      </xdr:nvCxnSpPr>
      <xdr:spPr bwMode="auto">
        <a:xfrm flipV="1">
          <a:off x="5003800" y="3084882"/>
          <a:ext cx="647700" cy="1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135957</xdr:rowOff>
    </xdr:from>
    <xdr:to>
      <xdr:col>4</xdr:col>
      <xdr:colOff>469900</xdr:colOff>
      <xdr:row>17</xdr:row>
      <xdr:rowOff>150851</xdr:rowOff>
    </xdr:to>
    <xdr:cxnSp macro="">
      <xdr:nvCxnSpPr>
        <xdr:cNvPr id="54" name="直線コネクタ 53"/>
        <xdr:cNvCxnSpPr/>
      </xdr:nvCxnSpPr>
      <xdr:spPr bwMode="auto">
        <a:xfrm flipV="1">
          <a:off x="4305300" y="3098232"/>
          <a:ext cx="698500" cy="1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150851</xdr:rowOff>
    </xdr:from>
    <xdr:to>
      <xdr:col>3</xdr:col>
      <xdr:colOff>904875</xdr:colOff>
      <xdr:row>17</xdr:row>
      <xdr:rowOff>163466</xdr:rowOff>
    </xdr:to>
    <xdr:cxnSp macro="">
      <xdr:nvCxnSpPr>
        <xdr:cNvPr id="57" name="直線コネクタ 56"/>
        <xdr:cNvCxnSpPr/>
      </xdr:nvCxnSpPr>
      <xdr:spPr bwMode="auto">
        <a:xfrm flipV="1">
          <a:off x="3606800" y="3113126"/>
          <a:ext cx="698500" cy="1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163466</xdr:rowOff>
    </xdr:from>
    <xdr:to>
      <xdr:col>3</xdr:col>
      <xdr:colOff>206375</xdr:colOff>
      <xdr:row>18</xdr:row>
      <xdr:rowOff>13160</xdr:rowOff>
    </xdr:to>
    <xdr:cxnSp macro="">
      <xdr:nvCxnSpPr>
        <xdr:cNvPr id="60" name="直線コネクタ 59"/>
        <xdr:cNvCxnSpPr/>
      </xdr:nvCxnSpPr>
      <xdr:spPr bwMode="auto">
        <a:xfrm flipV="1">
          <a:off x="2908300" y="3125741"/>
          <a:ext cx="698500" cy="2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71807</xdr:rowOff>
    </xdr:from>
    <xdr:to>
      <xdr:col>5</xdr:col>
      <xdr:colOff>34925</xdr:colOff>
      <xdr:row>18</xdr:row>
      <xdr:rowOff>1957</xdr:rowOff>
    </xdr:to>
    <xdr:sp macro="" textlink="">
      <xdr:nvSpPr>
        <xdr:cNvPr id="70" name="円/楕円 69"/>
        <xdr:cNvSpPr/>
      </xdr:nvSpPr>
      <xdr:spPr bwMode="auto">
        <a:xfrm>
          <a:off x="5600700" y="303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88334</xdr:rowOff>
    </xdr:from>
    <xdr:ext cx="762000" cy="259045"/>
    <xdr:sp macro="" textlink="">
      <xdr:nvSpPr>
        <xdr:cNvPr id="71" name="人口1人当たり決算額の推移該当値テキスト130"/>
        <xdr:cNvSpPr txBox="1"/>
      </xdr:nvSpPr>
      <xdr:spPr>
        <a:xfrm>
          <a:off x="5740400" y="287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321,857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85157</xdr:rowOff>
    </xdr:from>
    <xdr:to>
      <xdr:col>4</xdr:col>
      <xdr:colOff>520700</xdr:colOff>
      <xdr:row>18</xdr:row>
      <xdr:rowOff>15307</xdr:rowOff>
    </xdr:to>
    <xdr:sp macro="" textlink="">
      <xdr:nvSpPr>
        <xdr:cNvPr id="72" name="円/楕円 71"/>
        <xdr:cNvSpPr/>
      </xdr:nvSpPr>
      <xdr:spPr bwMode="auto">
        <a:xfrm>
          <a:off x="4953000" y="304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25484</xdr:rowOff>
    </xdr:from>
    <xdr:ext cx="736600" cy="259045"/>
    <xdr:sp macro="" textlink="">
      <xdr:nvSpPr>
        <xdr:cNvPr id="73" name="テキスト ボックス 72"/>
        <xdr:cNvSpPr txBox="1"/>
      </xdr:nvSpPr>
      <xdr:spPr>
        <a:xfrm>
          <a:off x="4622800" y="28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100051</xdr:rowOff>
    </xdr:from>
    <xdr:to>
      <xdr:col>3</xdr:col>
      <xdr:colOff>955675</xdr:colOff>
      <xdr:row>18</xdr:row>
      <xdr:rowOff>30201</xdr:rowOff>
    </xdr:to>
    <xdr:sp macro="" textlink="">
      <xdr:nvSpPr>
        <xdr:cNvPr id="74" name="円/楕円 73"/>
        <xdr:cNvSpPr/>
      </xdr:nvSpPr>
      <xdr:spPr bwMode="auto">
        <a:xfrm>
          <a:off x="4254500" y="306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40378</xdr:rowOff>
    </xdr:from>
    <xdr:ext cx="762000" cy="259045"/>
    <xdr:sp macro="" textlink="">
      <xdr:nvSpPr>
        <xdr:cNvPr id="75" name="テキスト ボックス 74"/>
        <xdr:cNvSpPr txBox="1"/>
      </xdr:nvSpPr>
      <xdr:spPr>
        <a:xfrm>
          <a:off x="3924300" y="28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112666</xdr:rowOff>
    </xdr:from>
    <xdr:to>
      <xdr:col>3</xdr:col>
      <xdr:colOff>257175</xdr:colOff>
      <xdr:row>18</xdr:row>
      <xdr:rowOff>42816</xdr:rowOff>
    </xdr:to>
    <xdr:sp macro="" textlink="">
      <xdr:nvSpPr>
        <xdr:cNvPr id="76" name="円/楕円 75"/>
        <xdr:cNvSpPr/>
      </xdr:nvSpPr>
      <xdr:spPr bwMode="auto">
        <a:xfrm>
          <a:off x="3556000" y="307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52993</xdr:rowOff>
    </xdr:from>
    <xdr:ext cx="762000" cy="259045"/>
    <xdr:sp macro="" textlink="">
      <xdr:nvSpPr>
        <xdr:cNvPr id="77" name="テキスト ボックス 76"/>
        <xdr:cNvSpPr txBox="1"/>
      </xdr:nvSpPr>
      <xdr:spPr>
        <a:xfrm>
          <a:off x="3225800" y="284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296,834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133810</xdr:rowOff>
    </xdr:from>
    <xdr:to>
      <xdr:col>2</xdr:col>
      <xdr:colOff>692150</xdr:colOff>
      <xdr:row>18</xdr:row>
      <xdr:rowOff>63960</xdr:rowOff>
    </xdr:to>
    <xdr:sp macro="" textlink="">
      <xdr:nvSpPr>
        <xdr:cNvPr id="78" name="円/楕円 77"/>
        <xdr:cNvSpPr/>
      </xdr:nvSpPr>
      <xdr:spPr bwMode="auto">
        <a:xfrm>
          <a:off x="2857500" y="309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74137</xdr:rowOff>
    </xdr:from>
    <xdr:ext cx="762000" cy="259045"/>
    <xdr:sp macro="" textlink="">
      <xdr:nvSpPr>
        <xdr:cNvPr id="79" name="テキスト ボックス 78"/>
        <xdr:cNvSpPr txBox="1"/>
      </xdr:nvSpPr>
      <xdr:spPr>
        <a:xfrm>
          <a:off x="2527300" y="286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58507</xdr:rowOff>
    </xdr:from>
    <xdr:to>
      <xdr:col>4</xdr:col>
      <xdr:colOff>1117600</xdr:colOff>
      <xdr:row>35</xdr:row>
      <xdr:rowOff>168340</xdr:rowOff>
    </xdr:to>
    <xdr:cxnSp macro="">
      <xdr:nvCxnSpPr>
        <xdr:cNvPr id="110" name="直線コネクタ 109"/>
        <xdr:cNvCxnSpPr/>
      </xdr:nvCxnSpPr>
      <xdr:spPr bwMode="auto">
        <a:xfrm>
          <a:off x="5003800" y="6668857"/>
          <a:ext cx="647700" cy="10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110020</xdr:rowOff>
    </xdr:from>
    <xdr:to>
      <xdr:col>4</xdr:col>
      <xdr:colOff>469900</xdr:colOff>
      <xdr:row>35</xdr:row>
      <xdr:rowOff>58507</xdr:rowOff>
    </xdr:to>
    <xdr:cxnSp macro="">
      <xdr:nvCxnSpPr>
        <xdr:cNvPr id="113" name="直線コネクタ 112"/>
        <xdr:cNvCxnSpPr/>
      </xdr:nvCxnSpPr>
      <xdr:spPr bwMode="auto">
        <a:xfrm>
          <a:off x="4305300" y="6377470"/>
          <a:ext cx="698500" cy="29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47127</xdr:rowOff>
    </xdr:from>
    <xdr:to>
      <xdr:col>3</xdr:col>
      <xdr:colOff>904875</xdr:colOff>
      <xdr:row>34</xdr:row>
      <xdr:rowOff>110020</xdr:rowOff>
    </xdr:to>
    <xdr:cxnSp macro="">
      <xdr:nvCxnSpPr>
        <xdr:cNvPr id="116" name="直線コネクタ 115"/>
        <xdr:cNvCxnSpPr/>
      </xdr:nvCxnSpPr>
      <xdr:spPr bwMode="auto">
        <a:xfrm>
          <a:off x="3606800" y="6314577"/>
          <a:ext cx="698500" cy="6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335405</xdr:rowOff>
    </xdr:from>
    <xdr:to>
      <xdr:col>3</xdr:col>
      <xdr:colOff>206375</xdr:colOff>
      <xdr:row>34</xdr:row>
      <xdr:rowOff>47127</xdr:rowOff>
    </xdr:to>
    <xdr:cxnSp macro="">
      <xdr:nvCxnSpPr>
        <xdr:cNvPr id="119" name="直線コネクタ 118"/>
        <xdr:cNvCxnSpPr/>
      </xdr:nvCxnSpPr>
      <xdr:spPr bwMode="auto">
        <a:xfrm>
          <a:off x="2908300" y="6259955"/>
          <a:ext cx="698500" cy="54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117540</xdr:rowOff>
    </xdr:from>
    <xdr:to>
      <xdr:col>5</xdr:col>
      <xdr:colOff>34925</xdr:colOff>
      <xdr:row>35</xdr:row>
      <xdr:rowOff>219140</xdr:rowOff>
    </xdr:to>
    <xdr:sp macro="" textlink="">
      <xdr:nvSpPr>
        <xdr:cNvPr id="129" name="円/楕円 128"/>
        <xdr:cNvSpPr/>
      </xdr:nvSpPr>
      <xdr:spPr bwMode="auto">
        <a:xfrm>
          <a:off x="5600700" y="672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305517</xdr:rowOff>
    </xdr:from>
    <xdr:ext cx="762000" cy="259045"/>
    <xdr:sp macro="" textlink="">
      <xdr:nvSpPr>
        <xdr:cNvPr id="130" name="人口1人当たり決算額の推移該当値テキスト445"/>
        <xdr:cNvSpPr txBox="1"/>
      </xdr:nvSpPr>
      <xdr:spPr>
        <a:xfrm>
          <a:off x="5740400" y="65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7707</xdr:rowOff>
    </xdr:from>
    <xdr:to>
      <xdr:col>4</xdr:col>
      <xdr:colOff>520700</xdr:colOff>
      <xdr:row>35</xdr:row>
      <xdr:rowOff>109307</xdr:rowOff>
    </xdr:to>
    <xdr:sp macro="" textlink="">
      <xdr:nvSpPr>
        <xdr:cNvPr id="131" name="円/楕円 130"/>
        <xdr:cNvSpPr/>
      </xdr:nvSpPr>
      <xdr:spPr bwMode="auto">
        <a:xfrm>
          <a:off x="4953000" y="661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119484</xdr:rowOff>
    </xdr:from>
    <xdr:ext cx="736600" cy="259045"/>
    <xdr:sp macro="" textlink="">
      <xdr:nvSpPr>
        <xdr:cNvPr id="132" name="テキスト ボックス 131"/>
        <xdr:cNvSpPr txBox="1"/>
      </xdr:nvSpPr>
      <xdr:spPr>
        <a:xfrm>
          <a:off x="4622800" y="63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59220</xdr:rowOff>
    </xdr:from>
    <xdr:to>
      <xdr:col>3</xdr:col>
      <xdr:colOff>955675</xdr:colOff>
      <xdr:row>34</xdr:row>
      <xdr:rowOff>160820</xdr:rowOff>
    </xdr:to>
    <xdr:sp macro="" textlink="">
      <xdr:nvSpPr>
        <xdr:cNvPr id="133" name="円/楕円 132"/>
        <xdr:cNvSpPr/>
      </xdr:nvSpPr>
      <xdr:spPr bwMode="auto">
        <a:xfrm>
          <a:off x="4254500" y="632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170997</xdr:rowOff>
    </xdr:from>
    <xdr:ext cx="762000" cy="259045"/>
    <xdr:sp macro="" textlink="">
      <xdr:nvSpPr>
        <xdr:cNvPr id="134" name="テキスト ボックス 133"/>
        <xdr:cNvSpPr txBox="1"/>
      </xdr:nvSpPr>
      <xdr:spPr>
        <a:xfrm>
          <a:off x="3924300" y="609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339227</xdr:rowOff>
    </xdr:from>
    <xdr:to>
      <xdr:col>3</xdr:col>
      <xdr:colOff>257175</xdr:colOff>
      <xdr:row>34</xdr:row>
      <xdr:rowOff>97927</xdr:rowOff>
    </xdr:to>
    <xdr:sp macro="" textlink="">
      <xdr:nvSpPr>
        <xdr:cNvPr id="135" name="円/楕円 134"/>
        <xdr:cNvSpPr/>
      </xdr:nvSpPr>
      <xdr:spPr bwMode="auto">
        <a:xfrm>
          <a:off x="3556000" y="626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108104</xdr:rowOff>
    </xdr:from>
    <xdr:ext cx="762000" cy="259045"/>
    <xdr:sp macro="" textlink="">
      <xdr:nvSpPr>
        <xdr:cNvPr id="136" name="テキスト ボックス 135"/>
        <xdr:cNvSpPr txBox="1"/>
      </xdr:nvSpPr>
      <xdr:spPr>
        <a:xfrm>
          <a:off x="3225800" y="60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284605</xdr:rowOff>
    </xdr:from>
    <xdr:to>
      <xdr:col>2</xdr:col>
      <xdr:colOff>692150</xdr:colOff>
      <xdr:row>34</xdr:row>
      <xdr:rowOff>43305</xdr:rowOff>
    </xdr:to>
    <xdr:sp macro="" textlink="">
      <xdr:nvSpPr>
        <xdr:cNvPr id="137" name="円/楕円 136"/>
        <xdr:cNvSpPr/>
      </xdr:nvSpPr>
      <xdr:spPr bwMode="auto">
        <a:xfrm>
          <a:off x="2857500" y="620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53482</xdr:rowOff>
    </xdr:from>
    <xdr:ext cx="762000" cy="259045"/>
    <xdr:sp macro="" textlink="">
      <xdr:nvSpPr>
        <xdr:cNvPr id="138" name="テキスト ボックス 137"/>
        <xdr:cNvSpPr txBox="1"/>
      </xdr:nvSpPr>
      <xdr:spPr>
        <a:xfrm>
          <a:off x="2527300" y="59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実質収支は黒字となっている。また、財政調整基金においても大幅に増加している。主な要因は、公債費負担適正化計画に基づき普通建設事業の縮減による公債費の減少が要因となっている。今後は普通交付税を含めた一般財源の確保が厳しい状況となる見込みであり、人件費や公債費などの経常経費の縮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が発生していないため黒字となっている。今後においても一般会計からの基準外繰出金を最小限に留め、健全な財政運営を行う必要がある。また、普通交付税を含めた一般財源の確保が厳しい状況となる見込みであり、人件費や公債費などの経常経費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福祉施設の整備、公営住宅建設、一般廃棄物埋立処分施設整備、下水道整備、水道統合事業、病院施設改修及び消防支署の建設等に係る償還により類似団体と比較して大きく上回っている。公債費は平成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年度をピークに減少に転じていますが、公債費負担適正化計画に基づき、今後の事業計画を整理縮小するなど、より一層の健全化を図っていく。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北海道中頓別町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年々減少傾向にある。要因としては公債費負担適正化計画に基づき地方債の発行を抑制したことにより地方債の現在高が減少していることにある。また、充当可能基金においても普通交付税などによる収入の増加により、積立金が増加している。今後も地方債発行の抑制や基金の運用の適正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W1" workbookViewId="0">
      <selection activeCell="BY35" sqref="BY35:CM3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3503550</v>
      </c>
      <c r="BO4" s="379"/>
      <c r="BP4" s="379"/>
      <c r="BQ4" s="379"/>
      <c r="BR4" s="379"/>
      <c r="BS4" s="379"/>
      <c r="BT4" s="379"/>
      <c r="BU4" s="380"/>
      <c r="BV4" s="378">
        <v>3750395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2.7</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3438554</v>
      </c>
      <c r="BO5" s="384"/>
      <c r="BP5" s="384"/>
      <c r="BQ5" s="384"/>
      <c r="BR5" s="384"/>
      <c r="BS5" s="384"/>
      <c r="BT5" s="384"/>
      <c r="BU5" s="385"/>
      <c r="BV5" s="383">
        <v>3611637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58.9</v>
      </c>
      <c r="CU5" s="354"/>
      <c r="CV5" s="354"/>
      <c r="CW5" s="354"/>
      <c r="CX5" s="354"/>
      <c r="CY5" s="354"/>
      <c r="CZ5" s="354"/>
      <c r="DA5" s="355"/>
      <c r="DB5" s="353">
        <v>59.4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64996</v>
      </c>
      <c r="BO6" s="384"/>
      <c r="BP6" s="384"/>
      <c r="BQ6" s="384"/>
      <c r="BR6" s="384"/>
      <c r="BS6" s="384"/>
      <c r="BT6" s="384"/>
      <c r="BU6" s="385"/>
      <c r="BV6" s="383">
        <v>138758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61.9</v>
      </c>
      <c r="CU6" s="530"/>
      <c r="CV6" s="530"/>
      <c r="CW6" s="530"/>
      <c r="CX6" s="530"/>
      <c r="CY6" s="530"/>
      <c r="CZ6" s="530"/>
      <c r="DA6" s="531"/>
      <c r="DB6" s="529">
        <v>62.5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991</v>
      </c>
      <c r="BO7" s="384"/>
      <c r="BP7" s="384"/>
      <c r="BQ7" s="384"/>
      <c r="BR7" s="384"/>
      <c r="BS7" s="384"/>
      <c r="BT7" s="384"/>
      <c r="BU7" s="385"/>
      <c r="BV7" s="383">
        <v>100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2370801</v>
      </c>
      <c r="CU7" s="384"/>
      <c r="CV7" s="384"/>
      <c r="CW7" s="384"/>
      <c r="CX7" s="384"/>
      <c r="CY7" s="384"/>
      <c r="CZ7" s="384"/>
      <c r="DA7" s="385"/>
      <c r="DB7" s="383">
        <v>2645671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64005</v>
      </c>
      <c r="BO8" s="384"/>
      <c r="BP8" s="384"/>
      <c r="BQ8" s="384"/>
      <c r="BR8" s="384"/>
      <c r="BS8" s="384"/>
      <c r="BT8" s="384"/>
      <c r="BU8" s="385"/>
      <c r="BV8" s="383">
        <v>138658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0.08</v>
      </c>
      <c r="CU8" s="493"/>
      <c r="CV8" s="493"/>
      <c r="CW8" s="493"/>
      <c r="CX8" s="493"/>
      <c r="CY8" s="493"/>
      <c r="CZ8" s="493"/>
      <c r="DA8" s="494"/>
      <c r="DB8" s="492">
        <v>0.08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1974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-74653</v>
      </c>
      <c r="BO9" s="384"/>
      <c r="BP9" s="384"/>
      <c r="BQ9" s="384"/>
      <c r="BR9" s="384"/>
      <c r="BS9" s="384"/>
      <c r="BT9" s="384"/>
      <c r="BU9" s="385"/>
      <c r="BV9" s="383">
        <v>27536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18.600000000000001</v>
      </c>
      <c r="CU9" s="354"/>
      <c r="CV9" s="354"/>
      <c r="CW9" s="354"/>
      <c r="CX9" s="354"/>
      <c r="CY9" s="354"/>
      <c r="CZ9" s="354"/>
      <c r="DA9" s="355"/>
      <c r="DB9" s="353">
        <v>22.2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2289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250128</v>
      </c>
      <c r="BO10" s="384"/>
      <c r="BP10" s="384"/>
      <c r="BQ10" s="384"/>
      <c r="BR10" s="384"/>
      <c r="BS10" s="384"/>
      <c r="BT10" s="384"/>
      <c r="BU10" s="385"/>
      <c r="BV10" s="383">
        <v>200068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1863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1861</v>
      </c>
      <c r="S13" s="485"/>
      <c r="T13" s="485"/>
      <c r="U13" s="485"/>
      <c r="V13" s="486"/>
      <c r="W13" s="472" t="s">
        <v>124</v>
      </c>
      <c r="X13" s="396"/>
      <c r="Y13" s="396"/>
      <c r="Z13" s="396"/>
      <c r="AA13" s="396"/>
      <c r="AB13" s="397"/>
      <c r="AC13" s="359">
        <v>169</v>
      </c>
      <c r="AD13" s="360"/>
      <c r="AE13" s="360"/>
      <c r="AF13" s="360"/>
      <c r="AG13" s="361"/>
      <c r="AH13" s="359">
        <v>208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175475</v>
      </c>
      <c r="BO13" s="384"/>
      <c r="BP13" s="384"/>
      <c r="BQ13" s="384"/>
      <c r="BR13" s="384"/>
      <c r="BS13" s="384"/>
      <c r="BT13" s="384"/>
      <c r="BU13" s="385"/>
      <c r="BV13" s="383">
        <v>227604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12.4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1907</v>
      </c>
      <c r="S14" s="485"/>
      <c r="T14" s="485"/>
      <c r="U14" s="485"/>
      <c r="V14" s="486"/>
      <c r="W14" s="487"/>
      <c r="X14" s="399"/>
      <c r="Y14" s="399"/>
      <c r="Z14" s="399"/>
      <c r="AA14" s="399"/>
      <c r="AB14" s="400"/>
      <c r="AC14" s="477">
        <v>19.2</v>
      </c>
      <c r="AD14" s="478"/>
      <c r="AE14" s="478"/>
      <c r="AF14" s="478"/>
      <c r="AG14" s="479"/>
      <c r="AH14" s="477">
        <v>19.5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1900</v>
      </c>
      <c r="S15" s="485"/>
      <c r="T15" s="485"/>
      <c r="U15" s="485"/>
      <c r="V15" s="486"/>
      <c r="W15" s="472" t="s">
        <v>131</v>
      </c>
      <c r="X15" s="396"/>
      <c r="Y15" s="396"/>
      <c r="Z15" s="396"/>
      <c r="AA15" s="396"/>
      <c r="AB15" s="397"/>
      <c r="AC15" s="359">
        <v>115</v>
      </c>
      <c r="AD15" s="360"/>
      <c r="AE15" s="360"/>
      <c r="AF15" s="360"/>
      <c r="AG15" s="361"/>
      <c r="AH15" s="359">
        <v>180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200721</v>
      </c>
      <c r="BO15" s="379"/>
      <c r="BP15" s="379"/>
      <c r="BQ15" s="379"/>
      <c r="BR15" s="379"/>
      <c r="BS15" s="379"/>
      <c r="BT15" s="379"/>
      <c r="BU15" s="380"/>
      <c r="BV15" s="378">
        <v>201166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13.1</v>
      </c>
      <c r="AD16" s="478"/>
      <c r="AE16" s="478"/>
      <c r="AF16" s="478"/>
      <c r="AG16" s="479"/>
      <c r="AH16" s="477">
        <v>16.899999999999999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2215388</v>
      </c>
      <c r="BO16" s="384"/>
      <c r="BP16" s="384"/>
      <c r="BQ16" s="384"/>
      <c r="BR16" s="384"/>
      <c r="BS16" s="384"/>
      <c r="BT16" s="384"/>
      <c r="BU16" s="385"/>
      <c r="BV16" s="383">
        <v>2473763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597</v>
      </c>
      <c r="AD17" s="360"/>
      <c r="AE17" s="360"/>
      <c r="AF17" s="360"/>
      <c r="AG17" s="361"/>
      <c r="AH17" s="359">
        <v>679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240931</v>
      </c>
      <c r="BO17" s="384"/>
      <c r="BP17" s="384"/>
      <c r="BQ17" s="384"/>
      <c r="BR17" s="384"/>
      <c r="BS17" s="384"/>
      <c r="BT17" s="384"/>
      <c r="BU17" s="385"/>
      <c r="BV17" s="383">
        <v>242589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398.51</v>
      </c>
      <c r="M18" s="448"/>
      <c r="N18" s="448"/>
      <c r="O18" s="448"/>
      <c r="P18" s="448"/>
      <c r="Q18" s="448"/>
      <c r="R18" s="449"/>
      <c r="S18" s="449"/>
      <c r="T18" s="449"/>
      <c r="U18" s="449"/>
      <c r="V18" s="450"/>
      <c r="W18" s="464"/>
      <c r="X18" s="465"/>
      <c r="Y18" s="465"/>
      <c r="Z18" s="465"/>
      <c r="AA18" s="465"/>
      <c r="AB18" s="473"/>
      <c r="AC18" s="347">
        <v>67.8</v>
      </c>
      <c r="AD18" s="348"/>
      <c r="AE18" s="348"/>
      <c r="AF18" s="348"/>
      <c r="AG18" s="451"/>
      <c r="AH18" s="347">
        <v>63.6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1397584</v>
      </c>
      <c r="BO18" s="384"/>
      <c r="BP18" s="384"/>
      <c r="BQ18" s="384"/>
      <c r="BR18" s="384"/>
      <c r="BS18" s="384"/>
      <c r="BT18" s="384"/>
      <c r="BU18" s="385"/>
      <c r="BV18" s="383">
        <v>1575669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2733141</v>
      </c>
      <c r="BO19" s="384"/>
      <c r="BP19" s="384"/>
      <c r="BQ19" s="384"/>
      <c r="BR19" s="384"/>
      <c r="BS19" s="384"/>
      <c r="BT19" s="384"/>
      <c r="BU19" s="385"/>
      <c r="BV19" s="383">
        <v>2990268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817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3789299</v>
      </c>
      <c r="BO23" s="384"/>
      <c r="BP23" s="384"/>
      <c r="BQ23" s="384"/>
      <c r="BR23" s="384"/>
      <c r="BS23" s="384"/>
      <c r="BT23" s="384"/>
      <c r="BU23" s="385"/>
      <c r="BV23" s="383">
        <v>4007536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5450</v>
      </c>
      <c r="R24" s="360"/>
      <c r="S24" s="360"/>
      <c r="T24" s="360"/>
      <c r="U24" s="360"/>
      <c r="V24" s="361"/>
      <c r="W24" s="425"/>
      <c r="X24" s="416"/>
      <c r="Y24" s="417"/>
      <c r="Z24" s="356" t="s">
        <v>155</v>
      </c>
      <c r="AA24" s="357"/>
      <c r="AB24" s="357"/>
      <c r="AC24" s="357"/>
      <c r="AD24" s="357"/>
      <c r="AE24" s="357"/>
      <c r="AF24" s="357"/>
      <c r="AG24" s="358"/>
      <c r="AH24" s="359">
        <v>46</v>
      </c>
      <c r="AI24" s="360"/>
      <c r="AJ24" s="360"/>
      <c r="AK24" s="360"/>
      <c r="AL24" s="361"/>
      <c r="AM24" s="359">
        <v>153272</v>
      </c>
      <c r="AN24" s="360"/>
      <c r="AO24" s="360"/>
      <c r="AP24" s="360"/>
      <c r="AQ24" s="360"/>
      <c r="AR24" s="361"/>
      <c r="AS24" s="359">
        <v>3332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3562419</v>
      </c>
      <c r="BO24" s="384"/>
      <c r="BP24" s="384"/>
      <c r="BQ24" s="384"/>
      <c r="BR24" s="384"/>
      <c r="BS24" s="384"/>
      <c r="BT24" s="384"/>
      <c r="BU24" s="385"/>
      <c r="BV24" s="383">
        <v>3765757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5250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7942</v>
      </c>
      <c r="BO25" s="379"/>
      <c r="BP25" s="379"/>
      <c r="BQ25" s="379"/>
      <c r="BR25" s="379"/>
      <c r="BS25" s="379"/>
      <c r="BT25" s="379"/>
      <c r="BU25" s="380"/>
      <c r="BV25" s="378">
        <v>35772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4970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2100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41780</v>
      </c>
      <c r="BO27" s="387"/>
      <c r="BP27" s="387"/>
      <c r="BQ27" s="387"/>
      <c r="BR27" s="387"/>
      <c r="BS27" s="387"/>
      <c r="BT27" s="387"/>
      <c r="BU27" s="388"/>
      <c r="BV27" s="386">
        <v>41774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1900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877629</v>
      </c>
      <c r="BO28" s="379"/>
      <c r="BP28" s="379"/>
      <c r="BQ28" s="379"/>
      <c r="BR28" s="379"/>
      <c r="BS28" s="379"/>
      <c r="BT28" s="379"/>
      <c r="BU28" s="380"/>
      <c r="BV28" s="378">
        <v>627501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6</v>
      </c>
      <c r="M29" s="360"/>
      <c r="N29" s="360"/>
      <c r="O29" s="360"/>
      <c r="P29" s="361"/>
      <c r="Q29" s="359">
        <v>1760</v>
      </c>
      <c r="R29" s="360"/>
      <c r="S29" s="360"/>
      <c r="T29" s="360"/>
      <c r="U29" s="360"/>
      <c r="V29" s="361"/>
      <c r="W29" s="426"/>
      <c r="X29" s="427"/>
      <c r="Y29" s="428"/>
      <c r="Z29" s="356" t="s">
        <v>172</v>
      </c>
      <c r="AA29" s="357"/>
      <c r="AB29" s="357"/>
      <c r="AC29" s="357"/>
      <c r="AD29" s="357"/>
      <c r="AE29" s="357"/>
      <c r="AF29" s="357"/>
      <c r="AG29" s="358"/>
      <c r="AH29" s="359">
        <v>48</v>
      </c>
      <c r="AI29" s="360"/>
      <c r="AJ29" s="360"/>
      <c r="AK29" s="360"/>
      <c r="AL29" s="361"/>
      <c r="AM29" s="359">
        <v>158788</v>
      </c>
      <c r="AN29" s="360"/>
      <c r="AO29" s="360"/>
      <c r="AP29" s="360"/>
      <c r="AQ29" s="360"/>
      <c r="AR29" s="361"/>
      <c r="AS29" s="359">
        <v>3308</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653826</v>
      </c>
      <c r="BO29" s="384"/>
      <c r="BP29" s="384"/>
      <c r="BQ29" s="384"/>
      <c r="BR29" s="384"/>
      <c r="BS29" s="384"/>
      <c r="BT29" s="384"/>
      <c r="BU29" s="385"/>
      <c r="BV29" s="383">
        <v>640638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2005931</v>
      </c>
      <c r="BO30" s="387"/>
      <c r="BP30" s="387"/>
      <c r="BQ30" s="387"/>
      <c r="BR30" s="387"/>
      <c r="BS30" s="387"/>
      <c r="BT30" s="387"/>
      <c r="BU30" s="388"/>
      <c r="BV30" s="386">
        <v>1947283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中頓別町国民健康保険病院事業会計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中頓別町水道事業特別会計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南宗谷衛生施設組合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中頓別観光開発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自動車学校事業特別会計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中頓別町下水道事業特別会計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南宗谷消防組合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中頓別振興公社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4" zoomScaleSheetLayoutView="100" workbookViewId="0">
      <selection activeCell="I41" sqref="I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1" t="s">
        <v>24</v>
      </c>
      <c r="C41" s="1182"/>
      <c r="D41" s="81"/>
      <c r="E41" s="1183" t="s">
        <v>25</v>
      </c>
      <c r="F41" s="1183"/>
      <c r="G41" s="1183"/>
      <c r="H41" s="1184"/>
      <c r="I41" s="82">
        <v>5320</v>
      </c>
      <c r="J41" s="83">
        <v>4831</v>
      </c>
      <c r="K41" s="83">
        <v>4379</v>
      </c>
      <c r="L41" s="83">
        <v>4008</v>
      </c>
      <c r="M41" s="84">
        <v>3789</v>
      </c>
    </row>
    <row r="42" spans="2:13" ht="27.75" customHeight="1" x14ac:dyDescent="0.15">
      <c r="B42" s="1171"/>
      <c r="C42" s="1172"/>
      <c r="D42" s="85"/>
      <c r="E42" s="1175" t="s">
        <v>26</v>
      </c>
      <c r="F42" s="1175"/>
      <c r="G42" s="1175"/>
      <c r="H42" s="1176"/>
      <c r="I42" s="86">
        <v>164</v>
      </c>
      <c r="J42" s="87">
        <v>102</v>
      </c>
      <c r="K42" s="87">
        <v>58</v>
      </c>
      <c r="L42" s="87">
        <v>26</v>
      </c>
      <c r="M42" s="88" t="s">
        <v>480</v>
      </c>
    </row>
    <row r="43" spans="2:13" ht="27.75" customHeight="1" x14ac:dyDescent="0.15">
      <c r="B43" s="1171"/>
      <c r="C43" s="1172"/>
      <c r="D43" s="85"/>
      <c r="E43" s="1175" t="s">
        <v>27</v>
      </c>
      <c r="F43" s="1175"/>
      <c r="G43" s="1175"/>
      <c r="H43" s="1176"/>
      <c r="I43" s="86">
        <v>1393</v>
      </c>
      <c r="J43" s="87">
        <v>1174</v>
      </c>
      <c r="K43" s="87">
        <v>1060</v>
      </c>
      <c r="L43" s="87">
        <v>948</v>
      </c>
      <c r="M43" s="88">
        <v>762</v>
      </c>
    </row>
    <row r="44" spans="2:13" ht="27.75" customHeight="1" x14ac:dyDescent="0.15">
      <c r="B44" s="1171"/>
      <c r="C44" s="1172"/>
      <c r="D44" s="85"/>
      <c r="E44" s="1175" t="s">
        <v>28</v>
      </c>
      <c r="F44" s="1175"/>
      <c r="G44" s="1175"/>
      <c r="H44" s="1176"/>
      <c r="I44" s="86">
        <v>88</v>
      </c>
      <c r="J44" s="87">
        <v>70</v>
      </c>
      <c r="K44" s="87">
        <v>51</v>
      </c>
      <c r="L44" s="87">
        <v>38</v>
      </c>
      <c r="M44" s="88">
        <v>22</v>
      </c>
    </row>
    <row r="45" spans="2:13" ht="27.75" customHeight="1" x14ac:dyDescent="0.15">
      <c r="B45" s="1171"/>
      <c r="C45" s="1172"/>
      <c r="D45" s="85"/>
      <c r="E45" s="1175" t="s">
        <v>29</v>
      </c>
      <c r="F45" s="1175"/>
      <c r="G45" s="1175"/>
      <c r="H45" s="1176"/>
      <c r="I45" s="86">
        <v>761</v>
      </c>
      <c r="J45" s="87">
        <v>751</v>
      </c>
      <c r="K45" s="87">
        <v>747</v>
      </c>
      <c r="L45" s="87">
        <v>776</v>
      </c>
      <c r="M45" s="88">
        <v>711</v>
      </c>
    </row>
    <row r="46" spans="2:13" ht="27.75" customHeight="1" x14ac:dyDescent="0.15">
      <c r="B46" s="1171"/>
      <c r="C46" s="1172"/>
      <c r="D46" s="85"/>
      <c r="E46" s="1175" t="s">
        <v>30</v>
      </c>
      <c r="F46" s="1175"/>
      <c r="G46" s="1175"/>
      <c r="H46" s="1176"/>
      <c r="I46" s="86" t="s">
        <v>480</v>
      </c>
      <c r="J46" s="87" t="s">
        <v>480</v>
      </c>
      <c r="K46" s="87" t="s">
        <v>480</v>
      </c>
      <c r="L46" s="87" t="s">
        <v>480</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1971</v>
      </c>
      <c r="J49" s="87">
        <v>2114</v>
      </c>
      <c r="K49" s="87">
        <v>2785</v>
      </c>
      <c r="L49" s="87">
        <v>3371</v>
      </c>
      <c r="M49" s="88">
        <v>3680</v>
      </c>
    </row>
    <row r="50" spans="2:13" ht="27.75" customHeight="1" x14ac:dyDescent="0.15">
      <c r="B50" s="1171"/>
      <c r="C50" s="1172"/>
      <c r="D50" s="85"/>
      <c r="E50" s="1175" t="s">
        <v>35</v>
      </c>
      <c r="F50" s="1175"/>
      <c r="G50" s="1175"/>
      <c r="H50" s="1176"/>
      <c r="I50" s="86">
        <v>653</v>
      </c>
      <c r="J50" s="87">
        <v>586</v>
      </c>
      <c r="K50" s="87">
        <v>527</v>
      </c>
      <c r="L50" s="87">
        <v>483</v>
      </c>
      <c r="M50" s="88">
        <v>459</v>
      </c>
    </row>
    <row r="51" spans="2:13" ht="27.75" customHeight="1" x14ac:dyDescent="0.15">
      <c r="B51" s="1173"/>
      <c r="C51" s="1174"/>
      <c r="D51" s="85"/>
      <c r="E51" s="1175" t="s">
        <v>36</v>
      </c>
      <c r="F51" s="1175"/>
      <c r="G51" s="1175"/>
      <c r="H51" s="1176"/>
      <c r="I51" s="86">
        <v>4666</v>
      </c>
      <c r="J51" s="87">
        <v>4318</v>
      </c>
      <c r="K51" s="87">
        <v>4081</v>
      </c>
      <c r="L51" s="87">
        <v>3694</v>
      </c>
      <c r="M51" s="88">
        <v>3501</v>
      </c>
    </row>
    <row r="52" spans="2:13" ht="27.75" customHeight="1" thickBot="1" x14ac:dyDescent="0.2">
      <c r="B52" s="1177" t="s">
        <v>37</v>
      </c>
      <c r="C52" s="1178"/>
      <c r="D52" s="90"/>
      <c r="E52" s="1179" t="s">
        <v>38</v>
      </c>
      <c r="F52" s="1179"/>
      <c r="G52" s="1179"/>
      <c r="H52" s="1180"/>
      <c r="I52" s="91">
        <v>435</v>
      </c>
      <c r="J52" s="92">
        <v>-90</v>
      </c>
      <c r="K52" s="92">
        <v>-1098</v>
      </c>
      <c r="L52" s="92">
        <v>-1753</v>
      </c>
      <c r="M52" s="93">
        <v>-2355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199311</v>
      </c>
      <c r="E3" s="116"/>
      <c r="F3" s="117">
        <v>325581</v>
      </c>
      <c r="G3" s="118"/>
      <c r="H3" s="119"/>
    </row>
    <row r="4" spans="1:8" x14ac:dyDescent="0.15">
      <c r="A4" s="120"/>
      <c r="B4" s="121"/>
      <c r="C4" s="122"/>
      <c r="D4" s="123">
        <v>91345</v>
      </c>
      <c r="E4" s="124"/>
      <c r="F4" s="125">
        <v>165116</v>
      </c>
      <c r="G4" s="126"/>
      <c r="H4" s="127"/>
    </row>
    <row r="5" spans="1:8" x14ac:dyDescent="0.15">
      <c r="A5" s="108" t="s">
        <v>513</v>
      </c>
      <c r="B5" s="113"/>
      <c r="C5" s="114"/>
      <c r="D5" s="115">
        <v>180722</v>
      </c>
      <c r="E5" s="116"/>
      <c r="F5" s="117">
        <v>203567</v>
      </c>
      <c r="G5" s="118"/>
      <c r="H5" s="119"/>
    </row>
    <row r="6" spans="1:8" x14ac:dyDescent="0.15">
      <c r="A6" s="120"/>
      <c r="B6" s="121"/>
      <c r="C6" s="122"/>
      <c r="D6" s="123">
        <v>62444</v>
      </c>
      <c r="E6" s="124"/>
      <c r="F6" s="125">
        <v>121137</v>
      </c>
      <c r="G6" s="126"/>
      <c r="H6" s="127"/>
    </row>
    <row r="7" spans="1:8" x14ac:dyDescent="0.15">
      <c r="A7" s="108" t="s">
        <v>514</v>
      </c>
      <c r="B7" s="113"/>
      <c r="C7" s="114"/>
      <c r="D7" s="115">
        <v>187606</v>
      </c>
      <c r="E7" s="116"/>
      <c r="F7" s="117">
        <v>185018</v>
      </c>
      <c r="G7" s="118"/>
      <c r="H7" s="119"/>
    </row>
    <row r="8" spans="1:8" x14ac:dyDescent="0.15">
      <c r="A8" s="120"/>
      <c r="B8" s="121"/>
      <c r="C8" s="122"/>
      <c r="D8" s="123">
        <v>57532</v>
      </c>
      <c r="E8" s="124"/>
      <c r="F8" s="125">
        <v>95064</v>
      </c>
      <c r="G8" s="126"/>
      <c r="H8" s="127"/>
    </row>
    <row r="9" spans="1:8" x14ac:dyDescent="0.15">
      <c r="A9" s="108" t="s">
        <v>515</v>
      </c>
      <c r="B9" s="113"/>
      <c r="C9" s="114"/>
      <c r="D9" s="115">
        <v>160610</v>
      </c>
      <c r="E9" s="116"/>
      <c r="F9" s="117">
        <v>238802</v>
      </c>
      <c r="G9" s="118"/>
      <c r="H9" s="119"/>
    </row>
    <row r="10" spans="1:8" x14ac:dyDescent="0.15">
      <c r="A10" s="120"/>
      <c r="B10" s="121"/>
      <c r="C10" s="122"/>
      <c r="D10" s="123">
        <v>45247</v>
      </c>
      <c r="E10" s="124"/>
      <c r="F10" s="125">
        <v>128562</v>
      </c>
      <c r="G10" s="126"/>
      <c r="H10" s="127"/>
    </row>
    <row r="11" spans="1:8" x14ac:dyDescent="0.15">
      <c r="A11" s="108" t="s">
        <v>516</v>
      </c>
      <c r="B11" s="113"/>
      <c r="C11" s="114"/>
      <c r="D11" s="115">
        <v>195919</v>
      </c>
      <c r="E11" s="116"/>
      <c r="F11" s="117">
        <v>288550</v>
      </c>
      <c r="G11" s="118"/>
      <c r="H11" s="119"/>
    </row>
    <row r="12" spans="1:8" x14ac:dyDescent="0.15">
      <c r="A12" s="120"/>
      <c r="B12" s="121"/>
      <c r="C12" s="128"/>
      <c r="D12" s="123">
        <v>66888</v>
      </c>
      <c r="E12" s="124"/>
      <c r="F12" s="125">
        <v>141525</v>
      </c>
      <c r="G12" s="126"/>
      <c r="H12" s="127"/>
    </row>
    <row r="13" spans="1:8" x14ac:dyDescent="0.15">
      <c r="A13" s="108"/>
      <c r="B13" s="113"/>
      <c r="C13" s="129"/>
      <c r="D13" s="130">
        <v>184834</v>
      </c>
      <c r="E13" s="131"/>
      <c r="F13" s="132">
        <v>248304</v>
      </c>
      <c r="G13" s="133"/>
      <c r="H13" s="119"/>
    </row>
    <row r="14" spans="1:8" x14ac:dyDescent="0.15">
      <c r="A14" s="120"/>
      <c r="B14" s="121"/>
      <c r="C14" s="122"/>
      <c r="D14" s="123">
        <v>64691</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4.22</v>
      </c>
      <c r="C19" s="134">
        <f>ROUND(VALUE(SUBSTITUTE(実質収支比率等に係る経年分析!G$48,"▲","-")),2)</f>
        <v>5.76</v>
      </c>
      <c r="D19" s="134">
        <f>ROUND(VALUE(SUBSTITUTE(実質収支比率等に係る経年分析!H$48,"▲","-")),2)</f>
        <v>4.0199999999999996</v>
      </c>
      <c r="E19" s="134">
        <f>ROUND(VALUE(SUBSTITUTE(実質収支比率等に係る経年分析!I$48,"▲","-")),2)</f>
        <v>5.24</v>
      </c>
      <c r="F19" s="134">
        <f>ROUND(VALUE(SUBSTITUTE(実質収支比率等に係る経年分析!J$48,"▲","-")),2)</f>
        <v>2.7</v>
      </c>
    </row>
    <row r="20" spans="1:11" x14ac:dyDescent="0.15">
      <c r="A20" s="134" t="s">
        <v>43</v>
      </c>
      <c r="B20" s="134">
        <f>ROUND(VALUE(SUBSTITUTE(実質収支比率等に係る経年分析!F$47,"▲","-")),2)</f>
        <v>8.18</v>
      </c>
      <c r="C20" s="134">
        <f>ROUND(VALUE(SUBSTITUTE(実質収支比率等に係る経年分析!G$47,"▲","-")),2)</f>
        <v>9.15</v>
      </c>
      <c r="D20" s="134">
        <f>ROUND(VALUE(SUBSTITUTE(実質収支比率等に係る経年分析!H$47,"▲","-")),2)</f>
        <v>15.47</v>
      </c>
      <c r="E20" s="134">
        <f>ROUND(VALUE(SUBSTITUTE(実質収支比率等に係る経年分析!I$47,"▲","-")),2)</f>
        <v>23.72</v>
      </c>
      <c r="F20" s="134">
        <f>ROUND(VALUE(SUBSTITUTE(実質収支比率等に係る経年分析!J$47,"▲","-")),2)</f>
        <v>37.020000000000003</v>
      </c>
    </row>
    <row r="21" spans="1:11" x14ac:dyDescent="0.15">
      <c r="A21" s="134" t="s">
        <v>44</v>
      </c>
      <c r="B21" s="134">
        <f>IF(ISNUMBER(VALUE(SUBSTITUTE(実質収支比率等に係る経年分析!F$49,"▲","-"))),ROUND(VALUE(SUBSTITUTE(実質収支比率等に係る経年分析!F$49,"▲","-")),2),NA())</f>
        <v>0.93</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6.08</v>
      </c>
      <c r="E21" s="134">
        <f>IF(ISNUMBER(VALUE(SUBSTITUTE(実質収支比率等に係る経年分析!I$49,"▲","-"))),ROUND(VALUE(SUBSTITUTE(実質収支比率等に係る経年分析!I$49,"▲","-")),2),NA())</f>
        <v>8.6</v>
      </c>
      <c r="F21" s="134">
        <f>IF(ISNUMBER(VALUE(SUBSTITUTE(実質収支比率等に係る経年分析!J$49,"▲","-"))),ROUND(VALUE(SUBSTITUTE(実質収支比率等に係る経年分析!J$49,"▲","-")),2),NA())</f>
        <v>7.4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自動車学校事業特別会計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中頓別町水道事業特別会計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中頓別町下水道事業特別会計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2.69</v>
      </c>
    </row>
    <row r="36" spans="1:16" x14ac:dyDescent="0.15">
      <c r="A36" s="135" t="str">
        <f>IF(連結実質赤字比率に係る赤字・黒字の構成分析!C$34="",NA(),連結実質赤字比率に係る赤字・黒字の構成分析!C$34)</f>
        <v>中頓別町国民健康保険病院事業会計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786</v>
      </c>
      <c r="E42" s="136"/>
      <c r="F42" s="136"/>
      <c r="G42" s="136">
        <f>'実質公債費比率（分子）の構造'!L$52</f>
        <v>743</v>
      </c>
      <c r="H42" s="136"/>
      <c r="I42" s="136"/>
      <c r="J42" s="136">
        <f>'実質公債費比率（分子）の構造'!M$52</f>
        <v>739</v>
      </c>
      <c r="K42" s="136"/>
      <c r="L42" s="136"/>
      <c r="M42" s="136">
        <f>'実質公債費比率（分子）の構造'!N$52</f>
        <v>686</v>
      </c>
      <c r="N42" s="136"/>
      <c r="O42" s="136"/>
      <c r="P42" s="136">
        <f>'実質公債費比率（分子）の構造'!O$52</f>
        <v>612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42</v>
      </c>
      <c r="C44" s="136"/>
      <c r="D44" s="136"/>
      <c r="E44" s="136">
        <f>'実質公債費比率（分子）の構造'!L$50</f>
        <v>42</v>
      </c>
      <c r="F44" s="136"/>
      <c r="G44" s="136"/>
      <c r="H44" s="136">
        <f>'実質公債費比率（分子）の構造'!M$50</f>
        <v>43</v>
      </c>
      <c r="I44" s="136"/>
      <c r="J44" s="136"/>
      <c r="K44" s="136">
        <f>'実質公債費比率（分子）の構造'!N$50</f>
        <v>7</v>
      </c>
      <c r="L44" s="136"/>
      <c r="M44" s="136"/>
      <c r="N44" s="136">
        <f>'実質公債費比率（分子）の構造'!O$50</f>
        <v>25</v>
      </c>
      <c r="O44" s="136"/>
      <c r="P44" s="136"/>
    </row>
    <row r="45" spans="1:16" x14ac:dyDescent="0.15">
      <c r="A45" s="136" t="s">
        <v>54</v>
      </c>
      <c r="B45" s="136">
        <f>'実質公債費比率（分子）の構造'!K$49</f>
        <v>19</v>
      </c>
      <c r="C45" s="136"/>
      <c r="D45" s="136"/>
      <c r="E45" s="136">
        <f>'実質公債費比率（分子）の構造'!L$49</f>
        <v>18</v>
      </c>
      <c r="F45" s="136"/>
      <c r="G45" s="136"/>
      <c r="H45" s="136">
        <f>'実質公債費比率（分子）の構造'!M$49</f>
        <v>19</v>
      </c>
      <c r="I45" s="136"/>
      <c r="J45" s="136"/>
      <c r="K45" s="136">
        <f>'実質公債費比率（分子）の構造'!N$49</f>
        <v>13</v>
      </c>
      <c r="L45" s="136"/>
      <c r="M45" s="136"/>
      <c r="N45" s="136">
        <f>'実質公債費比率（分子）の構造'!O$49</f>
        <v>13</v>
      </c>
      <c r="O45" s="136"/>
      <c r="P45" s="136"/>
    </row>
    <row r="46" spans="1:16" x14ac:dyDescent="0.15">
      <c r="A46" s="136" t="s">
        <v>55</v>
      </c>
      <c r="B46" s="136">
        <f>'実質公債費比率（分子）の構造'!K$48</f>
        <v>173</v>
      </c>
      <c r="C46" s="136"/>
      <c r="D46" s="136"/>
      <c r="E46" s="136">
        <f>'実質公債費比率（分子）の構造'!L$48</f>
        <v>153</v>
      </c>
      <c r="F46" s="136"/>
      <c r="G46" s="136"/>
      <c r="H46" s="136">
        <f>'実質公債費比率（分子）の構造'!M$48</f>
        <v>144</v>
      </c>
      <c r="I46" s="136"/>
      <c r="J46" s="136"/>
      <c r="K46" s="136">
        <f>'実質公債費比率（分子）の構造'!N$48</f>
        <v>94</v>
      </c>
      <c r="L46" s="136"/>
      <c r="M46" s="136"/>
      <c r="N46" s="136">
        <f>'実質公債費比率（分子）の構造'!O$48</f>
        <v>98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884</v>
      </c>
      <c r="C49" s="136"/>
      <c r="D49" s="136"/>
      <c r="E49" s="136">
        <f>'実質公債費比率（分子）の構造'!L$45</f>
        <v>831</v>
      </c>
      <c r="F49" s="136"/>
      <c r="G49" s="136"/>
      <c r="H49" s="136">
        <f>'実質公債費比率（分子）の構造'!M$45</f>
        <v>807</v>
      </c>
      <c r="I49" s="136"/>
      <c r="J49" s="136"/>
      <c r="K49" s="136">
        <f>'実質公債費比率（分子）の構造'!N$45</f>
        <v>721</v>
      </c>
      <c r="L49" s="136"/>
      <c r="M49" s="136"/>
      <c r="N49" s="136">
        <f>'実質公債費比率（分子）の構造'!O$45</f>
        <v>575</v>
      </c>
      <c r="O49" s="136"/>
      <c r="P49" s="136"/>
    </row>
    <row r="50" spans="1:16" x14ac:dyDescent="0.15">
      <c r="A50" s="136" t="s">
        <v>59</v>
      </c>
      <c r="B50" s="136" t="e">
        <f>NA()</f>
        <v>#N/A</v>
      </c>
      <c r="C50" s="136">
        <f>IF(ISNUMBER('実質公債費比率（分子）の構造'!K$53),'実質公債費比率（分子）の構造'!K$53,NA())</f>
        <v>332</v>
      </c>
      <c r="D50" s="136" t="e">
        <f>NA()</f>
        <v>#N/A</v>
      </c>
      <c r="E50" s="136" t="e">
        <f>NA()</f>
        <v>#N/A</v>
      </c>
      <c r="F50" s="136">
        <f>IF(ISNUMBER('実質公債費比率（分子）の構造'!L$53),'実質公債費比率（分子）の構造'!L$53,NA())</f>
        <v>301</v>
      </c>
      <c r="G50" s="136" t="e">
        <f>NA()</f>
        <v>#N/A</v>
      </c>
      <c r="H50" s="136" t="e">
        <f>NA()</f>
        <v>#N/A</v>
      </c>
      <c r="I50" s="136">
        <f>IF(ISNUMBER('実質公債費比率（分子）の構造'!M$53),'実質公債費比率（分子）の構造'!M$53,NA())</f>
        <v>274</v>
      </c>
      <c r="J50" s="136" t="e">
        <f>NA()</f>
        <v>#N/A</v>
      </c>
      <c r="K50" s="136" t="e">
        <f>NA()</f>
        <v>#N/A</v>
      </c>
      <c r="L50" s="136">
        <f>IF(ISNUMBER('実質公債費比率（分子）の構造'!N$53),'実質公債費比率（分子）の構造'!N$53,NA())</f>
        <v>149</v>
      </c>
      <c r="M50" s="136" t="e">
        <f>NA()</f>
        <v>#N/A</v>
      </c>
      <c r="N50" s="136" t="e">
        <f>NA()</f>
        <v>#N/A</v>
      </c>
      <c r="O50" s="136">
        <f>IF(ISNUMBER('実質公債費比率（分子）の構造'!O$53),'実質公債費比率（分子）の構造'!O$53,NA())</f>
        <v>99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4666</v>
      </c>
      <c r="E56" s="135"/>
      <c r="F56" s="135"/>
      <c r="G56" s="135">
        <f>'将来負担比率（分子）の構造'!J$51</f>
        <v>4318</v>
      </c>
      <c r="H56" s="135"/>
      <c r="I56" s="135"/>
      <c r="J56" s="135">
        <f>'将来負担比率（分子）の構造'!K$51</f>
        <v>4081</v>
      </c>
      <c r="K56" s="135"/>
      <c r="L56" s="135"/>
      <c r="M56" s="135">
        <f>'将来負担比率（分子）の構造'!L$51</f>
        <v>3694</v>
      </c>
      <c r="N56" s="135"/>
      <c r="O56" s="135"/>
      <c r="P56" s="135">
        <f>'将来負担比率（分子）の構造'!M$51</f>
        <v>3501</v>
      </c>
    </row>
    <row r="57" spans="1:16" x14ac:dyDescent="0.15">
      <c r="A57" s="135" t="s">
        <v>35</v>
      </c>
      <c r="B57" s="135"/>
      <c r="C57" s="135"/>
      <c r="D57" s="135">
        <f>'将来負担比率（分子）の構造'!I$50</f>
        <v>653</v>
      </c>
      <c r="E57" s="135"/>
      <c r="F57" s="135"/>
      <c r="G57" s="135">
        <f>'将来負担比率（分子）の構造'!J$50</f>
        <v>586</v>
      </c>
      <c r="H57" s="135"/>
      <c r="I57" s="135"/>
      <c r="J57" s="135">
        <f>'将来負担比率（分子）の構造'!K$50</f>
        <v>527</v>
      </c>
      <c r="K57" s="135"/>
      <c r="L57" s="135"/>
      <c r="M57" s="135">
        <f>'将来負担比率（分子）の構造'!L$50</f>
        <v>483</v>
      </c>
      <c r="N57" s="135"/>
      <c r="O57" s="135"/>
      <c r="P57" s="135">
        <f>'将来負担比率（分子）の構造'!M$50</f>
        <v>459</v>
      </c>
    </row>
    <row r="58" spans="1:16" x14ac:dyDescent="0.15">
      <c r="A58" s="135" t="s">
        <v>34</v>
      </c>
      <c r="B58" s="135"/>
      <c r="C58" s="135"/>
      <c r="D58" s="135">
        <f>'将来負担比率（分子）の構造'!I$49</f>
        <v>1971</v>
      </c>
      <c r="E58" s="135"/>
      <c r="F58" s="135"/>
      <c r="G58" s="135">
        <f>'将来負担比率（分子）の構造'!J$49</f>
        <v>2114</v>
      </c>
      <c r="H58" s="135"/>
      <c r="I58" s="135"/>
      <c r="J58" s="135">
        <f>'将来負担比率（分子）の構造'!K$49</f>
        <v>2785</v>
      </c>
      <c r="K58" s="135"/>
      <c r="L58" s="135"/>
      <c r="M58" s="135">
        <f>'将来負担比率（分子）の構造'!L$49</f>
        <v>3371</v>
      </c>
      <c r="N58" s="135"/>
      <c r="O58" s="135"/>
      <c r="P58" s="135">
        <f>'将来負担比率（分子）の構造'!M$49</f>
        <v>3680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761</v>
      </c>
      <c r="C62" s="135"/>
      <c r="D62" s="135"/>
      <c r="E62" s="135">
        <f>'将来負担比率（分子）の構造'!J$45</f>
        <v>751</v>
      </c>
      <c r="F62" s="135"/>
      <c r="G62" s="135"/>
      <c r="H62" s="135">
        <f>'将来負担比率（分子）の構造'!K$45</f>
        <v>747</v>
      </c>
      <c r="I62" s="135"/>
      <c r="J62" s="135"/>
      <c r="K62" s="135">
        <f>'将来負担比率（分子）の構造'!L$45</f>
        <v>776</v>
      </c>
      <c r="L62" s="135"/>
      <c r="M62" s="135"/>
      <c r="N62" s="135">
        <f>'将来負担比率（分子）の構造'!M$45</f>
        <v>711</v>
      </c>
      <c r="O62" s="135"/>
      <c r="P62" s="135"/>
    </row>
    <row r="63" spans="1:16" x14ac:dyDescent="0.15">
      <c r="A63" s="135" t="s">
        <v>28</v>
      </c>
      <c r="B63" s="135">
        <f>'将来負担比率（分子）の構造'!I$44</f>
        <v>88</v>
      </c>
      <c r="C63" s="135"/>
      <c r="D63" s="135"/>
      <c r="E63" s="135">
        <f>'将来負担比率（分子）の構造'!J$44</f>
        <v>70</v>
      </c>
      <c r="F63" s="135"/>
      <c r="G63" s="135"/>
      <c r="H63" s="135">
        <f>'将来負担比率（分子）の構造'!K$44</f>
        <v>51</v>
      </c>
      <c r="I63" s="135"/>
      <c r="J63" s="135"/>
      <c r="K63" s="135">
        <f>'将来負担比率（分子）の構造'!L$44</f>
        <v>38</v>
      </c>
      <c r="L63" s="135"/>
      <c r="M63" s="135"/>
      <c r="N63" s="135">
        <f>'将来負担比率（分子）の構造'!M$44</f>
        <v>22</v>
      </c>
      <c r="O63" s="135"/>
      <c r="P63" s="135"/>
    </row>
    <row r="64" spans="1:16" x14ac:dyDescent="0.15">
      <c r="A64" s="135" t="s">
        <v>27</v>
      </c>
      <c r="B64" s="135">
        <f>'将来負担比率（分子）の構造'!I$43</f>
        <v>1393</v>
      </c>
      <c r="C64" s="135"/>
      <c r="D64" s="135"/>
      <c r="E64" s="135">
        <f>'将来負担比率（分子）の構造'!J$43</f>
        <v>1174</v>
      </c>
      <c r="F64" s="135"/>
      <c r="G64" s="135"/>
      <c r="H64" s="135">
        <f>'将来負担比率（分子）の構造'!K$43</f>
        <v>1060</v>
      </c>
      <c r="I64" s="135"/>
      <c r="J64" s="135"/>
      <c r="K64" s="135">
        <f>'将来負担比率（分子）の構造'!L$43</f>
        <v>948</v>
      </c>
      <c r="L64" s="135"/>
      <c r="M64" s="135"/>
      <c r="N64" s="135">
        <f>'将来負担比率（分子）の構造'!M$43</f>
        <v>762</v>
      </c>
      <c r="O64" s="135"/>
      <c r="P64" s="135"/>
    </row>
    <row r="65" spans="1:16" x14ac:dyDescent="0.15">
      <c r="A65" s="135" t="s">
        <v>26</v>
      </c>
      <c r="B65" s="135">
        <f>'将来負担比率（分子）の構造'!I$42</f>
        <v>164</v>
      </c>
      <c r="C65" s="135"/>
      <c r="D65" s="135"/>
      <c r="E65" s="135">
        <f>'将来負担比率（分子）の構造'!J$42</f>
        <v>102</v>
      </c>
      <c r="F65" s="135"/>
      <c r="G65" s="135"/>
      <c r="H65" s="135">
        <f>'将来負担比率（分子）の構造'!K$42</f>
        <v>58</v>
      </c>
      <c r="I65" s="135"/>
      <c r="J65" s="135"/>
      <c r="K65" s="135">
        <f>'将来負担比率（分子）の構造'!L$42</f>
        <v>26</v>
      </c>
      <c r="L65" s="135"/>
      <c r="M65" s="135"/>
      <c r="N65" s="135" t="str">
        <f>'将来負担比率（分子）の構造'!M$42</f>
        <v>-</v>
      </c>
      <c r="O65" s="135"/>
      <c r="P65" s="135"/>
    </row>
    <row r="66" spans="1:16" x14ac:dyDescent="0.15">
      <c r="A66" s="135" t="s">
        <v>25</v>
      </c>
      <c r="B66" s="135">
        <f>'将来負担比率（分子）の構造'!I$41</f>
        <v>5320</v>
      </c>
      <c r="C66" s="135"/>
      <c r="D66" s="135"/>
      <c r="E66" s="135">
        <f>'将来負担比率（分子）の構造'!J$41</f>
        <v>4831</v>
      </c>
      <c r="F66" s="135"/>
      <c r="G66" s="135"/>
      <c r="H66" s="135">
        <f>'将来負担比率（分子）の構造'!K$41</f>
        <v>4379</v>
      </c>
      <c r="I66" s="135"/>
      <c r="J66" s="135"/>
      <c r="K66" s="135">
        <f>'将来負担比率（分子）の構造'!L$41</f>
        <v>4008</v>
      </c>
      <c r="L66" s="135"/>
      <c r="M66" s="135"/>
      <c r="N66" s="135">
        <f>'将来負担比率（分子）の構造'!M$41</f>
        <v>3789</v>
      </c>
      <c r="O66" s="135"/>
      <c r="P66" s="135"/>
    </row>
    <row r="67" spans="1:16" x14ac:dyDescent="0.15">
      <c r="A67" s="135" t="s">
        <v>63</v>
      </c>
      <c r="B67" s="135" t="e">
        <f>NA()</f>
        <v>#N/A</v>
      </c>
      <c r="C67" s="135">
        <f>IF(ISNUMBER('将来負担比率（分子）の構造'!I$52), IF('将来負担比率（分子）の構造'!I$52 &lt; 0, 0, '将来負担比率（分子）の構造'!I$52), NA())</f>
        <v>435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154979</v>
      </c>
      <c r="S5" s="639"/>
      <c r="T5" s="639"/>
      <c r="U5" s="639"/>
      <c r="V5" s="639"/>
      <c r="W5" s="639"/>
      <c r="X5" s="639"/>
      <c r="Y5" s="686"/>
      <c r="Z5" s="699">
        <v>4.4000000000000004</v>
      </c>
      <c r="AA5" s="699"/>
      <c r="AB5" s="699"/>
      <c r="AC5" s="699"/>
      <c r="AD5" s="700">
        <v>154979</v>
      </c>
      <c r="AE5" s="700"/>
      <c r="AF5" s="700"/>
      <c r="AG5" s="700"/>
      <c r="AH5" s="700"/>
      <c r="AI5" s="700"/>
      <c r="AJ5" s="700"/>
      <c r="AK5" s="700"/>
      <c r="AL5" s="687">
        <v>6.9</v>
      </c>
      <c r="AM5" s="656"/>
      <c r="AN5" s="656"/>
      <c r="AO5" s="688"/>
      <c r="AP5" s="673" t="s">
        <v>210</v>
      </c>
      <c r="AQ5" s="674"/>
      <c r="AR5" s="674"/>
      <c r="AS5" s="674"/>
      <c r="AT5" s="674"/>
      <c r="AU5" s="674"/>
      <c r="AV5" s="674"/>
      <c r="AW5" s="674"/>
      <c r="AX5" s="674"/>
      <c r="AY5" s="674"/>
      <c r="AZ5" s="674"/>
      <c r="BA5" s="674"/>
      <c r="BB5" s="674"/>
      <c r="BC5" s="674"/>
      <c r="BD5" s="674"/>
      <c r="BE5" s="674"/>
      <c r="BF5" s="675"/>
      <c r="BG5" s="588">
        <v>154020</v>
      </c>
      <c r="BH5" s="589"/>
      <c r="BI5" s="589"/>
      <c r="BJ5" s="589"/>
      <c r="BK5" s="589"/>
      <c r="BL5" s="589"/>
      <c r="BM5" s="589"/>
      <c r="BN5" s="590"/>
      <c r="BO5" s="641">
        <v>99.4</v>
      </c>
      <c r="BP5" s="641"/>
      <c r="BQ5" s="641"/>
      <c r="BR5" s="641"/>
      <c r="BS5" s="642">
        <v>1555</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54941</v>
      </c>
      <c r="S6" s="589"/>
      <c r="T6" s="589"/>
      <c r="U6" s="589"/>
      <c r="V6" s="589"/>
      <c r="W6" s="589"/>
      <c r="X6" s="589"/>
      <c r="Y6" s="590"/>
      <c r="Z6" s="641">
        <v>1.6</v>
      </c>
      <c r="AA6" s="641"/>
      <c r="AB6" s="641"/>
      <c r="AC6" s="641"/>
      <c r="AD6" s="642">
        <v>54941</v>
      </c>
      <c r="AE6" s="642"/>
      <c r="AF6" s="642"/>
      <c r="AG6" s="642"/>
      <c r="AH6" s="642"/>
      <c r="AI6" s="642"/>
      <c r="AJ6" s="642"/>
      <c r="AK6" s="642"/>
      <c r="AL6" s="611">
        <v>2.4</v>
      </c>
      <c r="AM6" s="643"/>
      <c r="AN6" s="643"/>
      <c r="AO6" s="644"/>
      <c r="AP6" s="585" t="s">
        <v>215</v>
      </c>
      <c r="AQ6" s="586"/>
      <c r="AR6" s="586"/>
      <c r="AS6" s="586"/>
      <c r="AT6" s="586"/>
      <c r="AU6" s="586"/>
      <c r="AV6" s="586"/>
      <c r="AW6" s="586"/>
      <c r="AX6" s="586"/>
      <c r="AY6" s="586"/>
      <c r="AZ6" s="586"/>
      <c r="BA6" s="586"/>
      <c r="BB6" s="586"/>
      <c r="BC6" s="586"/>
      <c r="BD6" s="586"/>
      <c r="BE6" s="586"/>
      <c r="BF6" s="587"/>
      <c r="BG6" s="588">
        <v>154020</v>
      </c>
      <c r="BH6" s="589"/>
      <c r="BI6" s="589"/>
      <c r="BJ6" s="589"/>
      <c r="BK6" s="589"/>
      <c r="BL6" s="589"/>
      <c r="BM6" s="589"/>
      <c r="BN6" s="590"/>
      <c r="BO6" s="641">
        <v>99.4</v>
      </c>
      <c r="BP6" s="641"/>
      <c r="BQ6" s="641"/>
      <c r="BR6" s="641"/>
      <c r="BS6" s="642">
        <v>1555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47426</v>
      </c>
      <c r="CS6" s="589"/>
      <c r="CT6" s="589"/>
      <c r="CU6" s="589"/>
      <c r="CV6" s="589"/>
      <c r="CW6" s="589"/>
      <c r="CX6" s="589"/>
      <c r="CY6" s="590"/>
      <c r="CZ6" s="641">
        <v>1.4</v>
      </c>
      <c r="DA6" s="641"/>
      <c r="DB6" s="641"/>
      <c r="DC6" s="641"/>
      <c r="DD6" s="594" t="s">
        <v>217</v>
      </c>
      <c r="DE6" s="589"/>
      <c r="DF6" s="589"/>
      <c r="DG6" s="589"/>
      <c r="DH6" s="589"/>
      <c r="DI6" s="589"/>
      <c r="DJ6" s="589"/>
      <c r="DK6" s="589"/>
      <c r="DL6" s="589"/>
      <c r="DM6" s="589"/>
      <c r="DN6" s="589"/>
      <c r="DO6" s="589"/>
      <c r="DP6" s="590"/>
      <c r="DQ6" s="594">
        <v>47426</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361</v>
      </c>
      <c r="S7" s="589"/>
      <c r="T7" s="589"/>
      <c r="U7" s="589"/>
      <c r="V7" s="589"/>
      <c r="W7" s="589"/>
      <c r="X7" s="589"/>
      <c r="Y7" s="590"/>
      <c r="Z7" s="641">
        <v>0</v>
      </c>
      <c r="AA7" s="641"/>
      <c r="AB7" s="641"/>
      <c r="AC7" s="641"/>
      <c r="AD7" s="642">
        <v>361</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73966</v>
      </c>
      <c r="BH7" s="589"/>
      <c r="BI7" s="589"/>
      <c r="BJ7" s="589"/>
      <c r="BK7" s="589"/>
      <c r="BL7" s="589"/>
      <c r="BM7" s="589"/>
      <c r="BN7" s="590"/>
      <c r="BO7" s="641">
        <v>47.7</v>
      </c>
      <c r="BP7" s="641"/>
      <c r="BQ7" s="641"/>
      <c r="BR7" s="641"/>
      <c r="BS7" s="642">
        <v>1555</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721471</v>
      </c>
      <c r="CS7" s="589"/>
      <c r="CT7" s="589"/>
      <c r="CU7" s="589"/>
      <c r="CV7" s="589"/>
      <c r="CW7" s="589"/>
      <c r="CX7" s="589"/>
      <c r="CY7" s="590"/>
      <c r="CZ7" s="641">
        <v>21</v>
      </c>
      <c r="DA7" s="641"/>
      <c r="DB7" s="641"/>
      <c r="DC7" s="641"/>
      <c r="DD7" s="594">
        <v>58493</v>
      </c>
      <c r="DE7" s="589"/>
      <c r="DF7" s="589"/>
      <c r="DG7" s="589"/>
      <c r="DH7" s="589"/>
      <c r="DI7" s="589"/>
      <c r="DJ7" s="589"/>
      <c r="DK7" s="589"/>
      <c r="DL7" s="589"/>
      <c r="DM7" s="589"/>
      <c r="DN7" s="589"/>
      <c r="DO7" s="589"/>
      <c r="DP7" s="590"/>
      <c r="DQ7" s="594">
        <v>610695</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745</v>
      </c>
      <c r="S8" s="589"/>
      <c r="T8" s="589"/>
      <c r="U8" s="589"/>
      <c r="V8" s="589"/>
      <c r="W8" s="589"/>
      <c r="X8" s="589"/>
      <c r="Y8" s="590"/>
      <c r="Z8" s="641">
        <v>0</v>
      </c>
      <c r="AA8" s="641"/>
      <c r="AB8" s="641"/>
      <c r="AC8" s="641"/>
      <c r="AD8" s="642">
        <v>745</v>
      </c>
      <c r="AE8" s="642"/>
      <c r="AF8" s="642"/>
      <c r="AG8" s="642"/>
      <c r="AH8" s="642"/>
      <c r="AI8" s="642"/>
      <c r="AJ8" s="642"/>
      <c r="AK8" s="642"/>
      <c r="AL8" s="611">
        <v>0</v>
      </c>
      <c r="AM8" s="643"/>
      <c r="AN8" s="643"/>
      <c r="AO8" s="644"/>
      <c r="AP8" s="585" t="s">
        <v>222</v>
      </c>
      <c r="AQ8" s="586"/>
      <c r="AR8" s="586"/>
      <c r="AS8" s="586"/>
      <c r="AT8" s="586"/>
      <c r="AU8" s="586"/>
      <c r="AV8" s="586"/>
      <c r="AW8" s="586"/>
      <c r="AX8" s="586"/>
      <c r="AY8" s="586"/>
      <c r="AZ8" s="586"/>
      <c r="BA8" s="586"/>
      <c r="BB8" s="586"/>
      <c r="BC8" s="586"/>
      <c r="BD8" s="586"/>
      <c r="BE8" s="586"/>
      <c r="BF8" s="587"/>
      <c r="BG8" s="588">
        <v>2783</v>
      </c>
      <c r="BH8" s="589"/>
      <c r="BI8" s="589"/>
      <c r="BJ8" s="589"/>
      <c r="BK8" s="589"/>
      <c r="BL8" s="589"/>
      <c r="BM8" s="589"/>
      <c r="BN8" s="590"/>
      <c r="BO8" s="641">
        <v>1.8</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577858</v>
      </c>
      <c r="CS8" s="589"/>
      <c r="CT8" s="589"/>
      <c r="CU8" s="589"/>
      <c r="CV8" s="589"/>
      <c r="CW8" s="589"/>
      <c r="CX8" s="589"/>
      <c r="CY8" s="590"/>
      <c r="CZ8" s="641">
        <v>16.8</v>
      </c>
      <c r="DA8" s="641"/>
      <c r="DB8" s="641"/>
      <c r="DC8" s="641"/>
      <c r="DD8" s="594">
        <v>33131</v>
      </c>
      <c r="DE8" s="589"/>
      <c r="DF8" s="589"/>
      <c r="DG8" s="589"/>
      <c r="DH8" s="589"/>
      <c r="DI8" s="589"/>
      <c r="DJ8" s="589"/>
      <c r="DK8" s="589"/>
      <c r="DL8" s="589"/>
      <c r="DM8" s="589"/>
      <c r="DN8" s="589"/>
      <c r="DO8" s="589"/>
      <c r="DP8" s="590"/>
      <c r="DQ8" s="594">
        <v>413166</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396</v>
      </c>
      <c r="S9" s="589"/>
      <c r="T9" s="589"/>
      <c r="U9" s="589"/>
      <c r="V9" s="589"/>
      <c r="W9" s="589"/>
      <c r="X9" s="589"/>
      <c r="Y9" s="590"/>
      <c r="Z9" s="641">
        <v>0</v>
      </c>
      <c r="AA9" s="641"/>
      <c r="AB9" s="641"/>
      <c r="AC9" s="641"/>
      <c r="AD9" s="642">
        <v>396</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62469</v>
      </c>
      <c r="BH9" s="589"/>
      <c r="BI9" s="589"/>
      <c r="BJ9" s="589"/>
      <c r="BK9" s="589"/>
      <c r="BL9" s="589"/>
      <c r="BM9" s="589"/>
      <c r="BN9" s="590"/>
      <c r="BO9" s="641">
        <v>40.299999999999997</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435477</v>
      </c>
      <c r="CS9" s="589"/>
      <c r="CT9" s="589"/>
      <c r="CU9" s="589"/>
      <c r="CV9" s="589"/>
      <c r="CW9" s="589"/>
      <c r="CX9" s="589"/>
      <c r="CY9" s="590"/>
      <c r="CZ9" s="641">
        <v>12.7</v>
      </c>
      <c r="DA9" s="641"/>
      <c r="DB9" s="641"/>
      <c r="DC9" s="641"/>
      <c r="DD9" s="594">
        <v>33652</v>
      </c>
      <c r="DE9" s="589"/>
      <c r="DF9" s="589"/>
      <c r="DG9" s="589"/>
      <c r="DH9" s="589"/>
      <c r="DI9" s="589"/>
      <c r="DJ9" s="589"/>
      <c r="DK9" s="589"/>
      <c r="DL9" s="589"/>
      <c r="DM9" s="589"/>
      <c r="DN9" s="589"/>
      <c r="DO9" s="589"/>
      <c r="DP9" s="590"/>
      <c r="DQ9" s="594">
        <v>386738</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22864</v>
      </c>
      <c r="S10" s="589"/>
      <c r="T10" s="589"/>
      <c r="U10" s="589"/>
      <c r="V10" s="589"/>
      <c r="W10" s="589"/>
      <c r="X10" s="589"/>
      <c r="Y10" s="590"/>
      <c r="Z10" s="641">
        <v>0.7</v>
      </c>
      <c r="AA10" s="641"/>
      <c r="AB10" s="641"/>
      <c r="AC10" s="641"/>
      <c r="AD10" s="642">
        <v>22864</v>
      </c>
      <c r="AE10" s="642"/>
      <c r="AF10" s="642"/>
      <c r="AG10" s="642"/>
      <c r="AH10" s="642"/>
      <c r="AI10" s="642"/>
      <c r="AJ10" s="642"/>
      <c r="AK10" s="642"/>
      <c r="AL10" s="611">
        <v>1</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5178</v>
      </c>
      <c r="BH10" s="589"/>
      <c r="BI10" s="589"/>
      <c r="BJ10" s="589"/>
      <c r="BK10" s="589"/>
      <c r="BL10" s="589"/>
      <c r="BM10" s="589"/>
      <c r="BN10" s="590"/>
      <c r="BO10" s="641">
        <v>3.3</v>
      </c>
      <c r="BP10" s="641"/>
      <c r="BQ10" s="641"/>
      <c r="BR10" s="641"/>
      <c r="BS10" s="594">
        <v>863</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3458</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10</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3536</v>
      </c>
      <c r="BH11" s="589"/>
      <c r="BI11" s="589"/>
      <c r="BJ11" s="589"/>
      <c r="BK11" s="589"/>
      <c r="BL11" s="589"/>
      <c r="BM11" s="589"/>
      <c r="BN11" s="590"/>
      <c r="BO11" s="641">
        <v>2.2999999999999998</v>
      </c>
      <c r="BP11" s="641"/>
      <c r="BQ11" s="641"/>
      <c r="BR11" s="641"/>
      <c r="BS11" s="594">
        <v>692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272810</v>
      </c>
      <c r="CS11" s="589"/>
      <c r="CT11" s="589"/>
      <c r="CU11" s="589"/>
      <c r="CV11" s="589"/>
      <c r="CW11" s="589"/>
      <c r="CX11" s="589"/>
      <c r="CY11" s="590"/>
      <c r="CZ11" s="641">
        <v>7.9</v>
      </c>
      <c r="DA11" s="641"/>
      <c r="DB11" s="641"/>
      <c r="DC11" s="641"/>
      <c r="DD11" s="594">
        <v>123950</v>
      </c>
      <c r="DE11" s="589"/>
      <c r="DF11" s="589"/>
      <c r="DG11" s="589"/>
      <c r="DH11" s="589"/>
      <c r="DI11" s="589"/>
      <c r="DJ11" s="589"/>
      <c r="DK11" s="589"/>
      <c r="DL11" s="589"/>
      <c r="DM11" s="589"/>
      <c r="DN11" s="589"/>
      <c r="DO11" s="589"/>
      <c r="DP11" s="590"/>
      <c r="DQ11" s="594">
        <v>116519</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62093</v>
      </c>
      <c r="BH12" s="589"/>
      <c r="BI12" s="589"/>
      <c r="BJ12" s="589"/>
      <c r="BK12" s="589"/>
      <c r="BL12" s="589"/>
      <c r="BM12" s="589"/>
      <c r="BN12" s="590"/>
      <c r="BO12" s="641">
        <v>40.1</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76255</v>
      </c>
      <c r="CS12" s="589"/>
      <c r="CT12" s="589"/>
      <c r="CU12" s="589"/>
      <c r="CV12" s="589"/>
      <c r="CW12" s="589"/>
      <c r="CX12" s="589"/>
      <c r="CY12" s="590"/>
      <c r="CZ12" s="641">
        <v>2.2000000000000002</v>
      </c>
      <c r="DA12" s="641"/>
      <c r="DB12" s="641"/>
      <c r="DC12" s="641"/>
      <c r="DD12" s="594" t="s">
        <v>112</v>
      </c>
      <c r="DE12" s="589"/>
      <c r="DF12" s="589"/>
      <c r="DG12" s="589"/>
      <c r="DH12" s="589"/>
      <c r="DI12" s="589"/>
      <c r="DJ12" s="589"/>
      <c r="DK12" s="589"/>
      <c r="DL12" s="589"/>
      <c r="DM12" s="589"/>
      <c r="DN12" s="589"/>
      <c r="DO12" s="589"/>
      <c r="DP12" s="590"/>
      <c r="DQ12" s="594">
        <v>22053</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6850</v>
      </c>
      <c r="S13" s="589"/>
      <c r="T13" s="589"/>
      <c r="U13" s="589"/>
      <c r="V13" s="589"/>
      <c r="W13" s="589"/>
      <c r="X13" s="589"/>
      <c r="Y13" s="590"/>
      <c r="Z13" s="641">
        <v>0.2</v>
      </c>
      <c r="AA13" s="641"/>
      <c r="AB13" s="641"/>
      <c r="AC13" s="641"/>
      <c r="AD13" s="642">
        <v>6850</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58336</v>
      </c>
      <c r="BH13" s="589"/>
      <c r="BI13" s="589"/>
      <c r="BJ13" s="589"/>
      <c r="BK13" s="589"/>
      <c r="BL13" s="589"/>
      <c r="BM13" s="589"/>
      <c r="BN13" s="590"/>
      <c r="BO13" s="641">
        <v>37.6</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393158</v>
      </c>
      <c r="CS13" s="589"/>
      <c r="CT13" s="589"/>
      <c r="CU13" s="589"/>
      <c r="CV13" s="589"/>
      <c r="CW13" s="589"/>
      <c r="CX13" s="589"/>
      <c r="CY13" s="590"/>
      <c r="CZ13" s="641">
        <v>11.4</v>
      </c>
      <c r="DA13" s="641"/>
      <c r="DB13" s="641"/>
      <c r="DC13" s="641"/>
      <c r="DD13" s="594">
        <v>106432</v>
      </c>
      <c r="DE13" s="589"/>
      <c r="DF13" s="589"/>
      <c r="DG13" s="589"/>
      <c r="DH13" s="589"/>
      <c r="DI13" s="589"/>
      <c r="DJ13" s="589"/>
      <c r="DK13" s="589"/>
      <c r="DL13" s="589"/>
      <c r="DM13" s="589"/>
      <c r="DN13" s="589"/>
      <c r="DO13" s="589"/>
      <c r="DP13" s="590"/>
      <c r="DQ13" s="594">
        <v>280763</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3081</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160897</v>
      </c>
      <c r="CS14" s="589"/>
      <c r="CT14" s="589"/>
      <c r="CU14" s="589"/>
      <c r="CV14" s="589"/>
      <c r="CW14" s="589"/>
      <c r="CX14" s="589"/>
      <c r="CY14" s="590"/>
      <c r="CZ14" s="641">
        <v>4.7</v>
      </c>
      <c r="DA14" s="641"/>
      <c r="DB14" s="641"/>
      <c r="DC14" s="641"/>
      <c r="DD14" s="594" t="s">
        <v>112</v>
      </c>
      <c r="DE14" s="589"/>
      <c r="DF14" s="589"/>
      <c r="DG14" s="589"/>
      <c r="DH14" s="589"/>
      <c r="DI14" s="589"/>
      <c r="DJ14" s="589"/>
      <c r="DK14" s="589"/>
      <c r="DL14" s="589"/>
      <c r="DM14" s="589"/>
      <c r="DN14" s="589"/>
      <c r="DO14" s="589"/>
      <c r="DP14" s="590"/>
      <c r="DQ14" s="594">
        <v>125497</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242</v>
      </c>
      <c r="S15" s="589"/>
      <c r="T15" s="589"/>
      <c r="U15" s="589"/>
      <c r="V15" s="589"/>
      <c r="W15" s="589"/>
      <c r="X15" s="589"/>
      <c r="Y15" s="590"/>
      <c r="Z15" s="641">
        <v>0</v>
      </c>
      <c r="AA15" s="641"/>
      <c r="AB15" s="641"/>
      <c r="AC15" s="641"/>
      <c r="AD15" s="642">
        <v>242</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14880</v>
      </c>
      <c r="BH15" s="589"/>
      <c r="BI15" s="589"/>
      <c r="BJ15" s="589"/>
      <c r="BK15" s="589"/>
      <c r="BL15" s="589"/>
      <c r="BM15" s="589"/>
      <c r="BN15" s="590"/>
      <c r="BO15" s="641">
        <v>9.6</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172633</v>
      </c>
      <c r="CS15" s="589"/>
      <c r="CT15" s="589"/>
      <c r="CU15" s="589"/>
      <c r="CV15" s="589"/>
      <c r="CW15" s="589"/>
      <c r="CX15" s="589"/>
      <c r="CY15" s="590"/>
      <c r="CZ15" s="641">
        <v>5</v>
      </c>
      <c r="DA15" s="641"/>
      <c r="DB15" s="641"/>
      <c r="DC15" s="641"/>
      <c r="DD15" s="594">
        <v>9339</v>
      </c>
      <c r="DE15" s="589"/>
      <c r="DF15" s="589"/>
      <c r="DG15" s="589"/>
      <c r="DH15" s="589"/>
      <c r="DI15" s="589"/>
      <c r="DJ15" s="589"/>
      <c r="DK15" s="589"/>
      <c r="DL15" s="589"/>
      <c r="DM15" s="589"/>
      <c r="DN15" s="589"/>
      <c r="DO15" s="589"/>
      <c r="DP15" s="590"/>
      <c r="DQ15" s="594">
        <v>153865</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2217683</v>
      </c>
      <c r="S16" s="589"/>
      <c r="T16" s="589"/>
      <c r="U16" s="589"/>
      <c r="V16" s="589"/>
      <c r="W16" s="589"/>
      <c r="X16" s="589"/>
      <c r="Y16" s="590"/>
      <c r="Z16" s="641">
        <v>63.3</v>
      </c>
      <c r="AA16" s="641"/>
      <c r="AB16" s="641"/>
      <c r="AC16" s="641"/>
      <c r="AD16" s="642">
        <v>2014667</v>
      </c>
      <c r="AE16" s="642"/>
      <c r="AF16" s="642"/>
      <c r="AG16" s="642"/>
      <c r="AH16" s="642"/>
      <c r="AI16" s="642"/>
      <c r="AJ16" s="642"/>
      <c r="AK16" s="642"/>
      <c r="AL16" s="611">
        <v>89.3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2473</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2473</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2014667</v>
      </c>
      <c r="S17" s="589"/>
      <c r="T17" s="589"/>
      <c r="U17" s="589"/>
      <c r="V17" s="589"/>
      <c r="W17" s="589"/>
      <c r="X17" s="589"/>
      <c r="Y17" s="590"/>
      <c r="Z17" s="641">
        <v>57.5</v>
      </c>
      <c r="AA17" s="641"/>
      <c r="AB17" s="641"/>
      <c r="AC17" s="641"/>
      <c r="AD17" s="642">
        <v>2014667</v>
      </c>
      <c r="AE17" s="642"/>
      <c r="AF17" s="642"/>
      <c r="AG17" s="642"/>
      <c r="AH17" s="642"/>
      <c r="AI17" s="642"/>
      <c r="AJ17" s="642"/>
      <c r="AK17" s="642"/>
      <c r="AL17" s="611">
        <v>89.3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574638</v>
      </c>
      <c r="CS17" s="589"/>
      <c r="CT17" s="589"/>
      <c r="CU17" s="589"/>
      <c r="CV17" s="589"/>
      <c r="CW17" s="589"/>
      <c r="CX17" s="589"/>
      <c r="CY17" s="590"/>
      <c r="CZ17" s="641">
        <v>16.7</v>
      </c>
      <c r="DA17" s="641"/>
      <c r="DB17" s="641"/>
      <c r="DC17" s="641"/>
      <c r="DD17" s="594" t="s">
        <v>112</v>
      </c>
      <c r="DE17" s="589"/>
      <c r="DF17" s="589"/>
      <c r="DG17" s="589"/>
      <c r="DH17" s="589"/>
      <c r="DI17" s="589"/>
      <c r="DJ17" s="589"/>
      <c r="DK17" s="589"/>
      <c r="DL17" s="589"/>
      <c r="DM17" s="589"/>
      <c r="DN17" s="589"/>
      <c r="DO17" s="589"/>
      <c r="DP17" s="590"/>
      <c r="DQ17" s="594">
        <v>508940</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203009</v>
      </c>
      <c r="S18" s="589"/>
      <c r="T18" s="589"/>
      <c r="U18" s="589"/>
      <c r="V18" s="589"/>
      <c r="W18" s="589"/>
      <c r="X18" s="589"/>
      <c r="Y18" s="590"/>
      <c r="Z18" s="641">
        <v>5.8</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7</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959</v>
      </c>
      <c r="BH19" s="589"/>
      <c r="BI19" s="589"/>
      <c r="BJ19" s="589"/>
      <c r="BK19" s="589"/>
      <c r="BL19" s="589"/>
      <c r="BM19" s="589"/>
      <c r="BN19" s="590"/>
      <c r="BO19" s="641">
        <v>0.6</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2459061</v>
      </c>
      <c r="S20" s="589"/>
      <c r="T20" s="589"/>
      <c r="U20" s="589"/>
      <c r="V20" s="589"/>
      <c r="W20" s="589"/>
      <c r="X20" s="589"/>
      <c r="Y20" s="590"/>
      <c r="Z20" s="641">
        <v>70.2</v>
      </c>
      <c r="AA20" s="641"/>
      <c r="AB20" s="641"/>
      <c r="AC20" s="641"/>
      <c r="AD20" s="642">
        <v>2256045</v>
      </c>
      <c r="AE20" s="642"/>
      <c r="AF20" s="642"/>
      <c r="AG20" s="642"/>
      <c r="AH20" s="642"/>
      <c r="AI20" s="642"/>
      <c r="AJ20" s="642"/>
      <c r="AK20" s="642"/>
      <c r="AL20" s="611">
        <v>100</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959</v>
      </c>
      <c r="BH20" s="589"/>
      <c r="BI20" s="589"/>
      <c r="BJ20" s="589"/>
      <c r="BK20" s="589"/>
      <c r="BL20" s="589"/>
      <c r="BM20" s="589"/>
      <c r="BN20" s="590"/>
      <c r="BO20" s="641">
        <v>0.6</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3438554</v>
      </c>
      <c r="CS20" s="589"/>
      <c r="CT20" s="589"/>
      <c r="CU20" s="589"/>
      <c r="CV20" s="589"/>
      <c r="CW20" s="589"/>
      <c r="CX20" s="589"/>
      <c r="CY20" s="590"/>
      <c r="CZ20" s="641">
        <v>100</v>
      </c>
      <c r="DA20" s="641"/>
      <c r="DB20" s="641"/>
      <c r="DC20" s="641"/>
      <c r="DD20" s="594">
        <v>364997</v>
      </c>
      <c r="DE20" s="589"/>
      <c r="DF20" s="589"/>
      <c r="DG20" s="589"/>
      <c r="DH20" s="589"/>
      <c r="DI20" s="589"/>
      <c r="DJ20" s="589"/>
      <c r="DK20" s="589"/>
      <c r="DL20" s="589"/>
      <c r="DM20" s="589"/>
      <c r="DN20" s="589"/>
      <c r="DO20" s="589"/>
      <c r="DP20" s="590"/>
      <c r="DQ20" s="594">
        <v>2668145</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959</v>
      </c>
      <c r="BH21" s="589"/>
      <c r="BI21" s="589"/>
      <c r="BJ21" s="589"/>
      <c r="BK21" s="589"/>
      <c r="BL21" s="589"/>
      <c r="BM21" s="589"/>
      <c r="BN21" s="590"/>
      <c r="BO21" s="641">
        <v>0.6</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28966</v>
      </c>
      <c r="S22" s="589"/>
      <c r="T22" s="589"/>
      <c r="U22" s="589"/>
      <c r="V22" s="589"/>
      <c r="W22" s="589"/>
      <c r="X22" s="589"/>
      <c r="Y22" s="590"/>
      <c r="Z22" s="641">
        <v>0.8</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125456</v>
      </c>
      <c r="S23" s="589"/>
      <c r="T23" s="589"/>
      <c r="U23" s="589"/>
      <c r="V23" s="589"/>
      <c r="W23" s="589"/>
      <c r="X23" s="589"/>
      <c r="Y23" s="590"/>
      <c r="Z23" s="641">
        <v>3.6</v>
      </c>
      <c r="AA23" s="641"/>
      <c r="AB23" s="641"/>
      <c r="AC23" s="641"/>
      <c r="AD23" s="642" t="s">
        <v>112</v>
      </c>
      <c r="AE23" s="642"/>
      <c r="AF23" s="642"/>
      <c r="AG23" s="642"/>
      <c r="AH23" s="642"/>
      <c r="AI23" s="642"/>
      <c r="AJ23" s="642"/>
      <c r="AK23" s="642"/>
      <c r="AL23" s="611" t="s">
        <v>112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5529</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1280874</v>
      </c>
      <c r="CS24" s="639"/>
      <c r="CT24" s="639"/>
      <c r="CU24" s="639"/>
      <c r="CV24" s="639"/>
      <c r="CW24" s="639"/>
      <c r="CX24" s="639"/>
      <c r="CY24" s="686"/>
      <c r="CZ24" s="690">
        <v>37.299999999999997</v>
      </c>
      <c r="DA24" s="691"/>
      <c r="DB24" s="691"/>
      <c r="DC24" s="692"/>
      <c r="DD24" s="685">
        <v>1068115</v>
      </c>
      <c r="DE24" s="639"/>
      <c r="DF24" s="639"/>
      <c r="DG24" s="639"/>
      <c r="DH24" s="639"/>
      <c r="DI24" s="639"/>
      <c r="DJ24" s="639"/>
      <c r="DK24" s="686"/>
      <c r="DL24" s="685">
        <v>1039082</v>
      </c>
      <c r="DM24" s="639"/>
      <c r="DN24" s="639"/>
      <c r="DO24" s="639"/>
      <c r="DP24" s="639"/>
      <c r="DQ24" s="639"/>
      <c r="DR24" s="639"/>
      <c r="DS24" s="639"/>
      <c r="DT24" s="639"/>
      <c r="DU24" s="639"/>
      <c r="DV24" s="686"/>
      <c r="DW24" s="687">
        <v>43.8</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170567</v>
      </c>
      <c r="S25" s="589"/>
      <c r="T25" s="589"/>
      <c r="U25" s="589"/>
      <c r="V25" s="589"/>
      <c r="W25" s="589"/>
      <c r="X25" s="589"/>
      <c r="Y25" s="590"/>
      <c r="Z25" s="641">
        <v>4.9000000000000004</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453707</v>
      </c>
      <c r="CS25" s="607"/>
      <c r="CT25" s="607"/>
      <c r="CU25" s="607"/>
      <c r="CV25" s="607"/>
      <c r="CW25" s="607"/>
      <c r="CX25" s="607"/>
      <c r="CY25" s="608"/>
      <c r="CZ25" s="591">
        <v>13.2</v>
      </c>
      <c r="DA25" s="609"/>
      <c r="DB25" s="609"/>
      <c r="DC25" s="610"/>
      <c r="DD25" s="594">
        <v>430238</v>
      </c>
      <c r="DE25" s="607"/>
      <c r="DF25" s="607"/>
      <c r="DG25" s="607"/>
      <c r="DH25" s="607"/>
      <c r="DI25" s="607"/>
      <c r="DJ25" s="607"/>
      <c r="DK25" s="608"/>
      <c r="DL25" s="594">
        <v>412429</v>
      </c>
      <c r="DM25" s="607"/>
      <c r="DN25" s="607"/>
      <c r="DO25" s="607"/>
      <c r="DP25" s="607"/>
      <c r="DQ25" s="607"/>
      <c r="DR25" s="607"/>
      <c r="DS25" s="607"/>
      <c r="DT25" s="607"/>
      <c r="DU25" s="607"/>
      <c r="DV25" s="608"/>
      <c r="DW25" s="611">
        <v>17.399999999999999</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278660</v>
      </c>
      <c r="CS26" s="589"/>
      <c r="CT26" s="589"/>
      <c r="CU26" s="589"/>
      <c r="CV26" s="589"/>
      <c r="CW26" s="589"/>
      <c r="CX26" s="589"/>
      <c r="CY26" s="590"/>
      <c r="CZ26" s="591">
        <v>8.1</v>
      </c>
      <c r="DA26" s="609"/>
      <c r="DB26" s="609"/>
      <c r="DC26" s="610"/>
      <c r="DD26" s="594">
        <v>261298</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193906</v>
      </c>
      <c r="S27" s="589"/>
      <c r="T27" s="589"/>
      <c r="U27" s="589"/>
      <c r="V27" s="589"/>
      <c r="W27" s="589"/>
      <c r="X27" s="589"/>
      <c r="Y27" s="590"/>
      <c r="Z27" s="641">
        <v>5.5</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154979</v>
      </c>
      <c r="BH27" s="589"/>
      <c r="BI27" s="589"/>
      <c r="BJ27" s="589"/>
      <c r="BK27" s="589"/>
      <c r="BL27" s="589"/>
      <c r="BM27" s="589"/>
      <c r="BN27" s="590"/>
      <c r="BO27" s="641">
        <v>100</v>
      </c>
      <c r="BP27" s="641"/>
      <c r="BQ27" s="641"/>
      <c r="BR27" s="641"/>
      <c r="BS27" s="594">
        <v>1555</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252529</v>
      </c>
      <c r="CS27" s="607"/>
      <c r="CT27" s="607"/>
      <c r="CU27" s="607"/>
      <c r="CV27" s="607"/>
      <c r="CW27" s="607"/>
      <c r="CX27" s="607"/>
      <c r="CY27" s="608"/>
      <c r="CZ27" s="591">
        <v>7.3</v>
      </c>
      <c r="DA27" s="609"/>
      <c r="DB27" s="609"/>
      <c r="DC27" s="610"/>
      <c r="DD27" s="594">
        <v>128937</v>
      </c>
      <c r="DE27" s="607"/>
      <c r="DF27" s="607"/>
      <c r="DG27" s="607"/>
      <c r="DH27" s="607"/>
      <c r="DI27" s="607"/>
      <c r="DJ27" s="607"/>
      <c r="DK27" s="608"/>
      <c r="DL27" s="594">
        <v>117713</v>
      </c>
      <c r="DM27" s="607"/>
      <c r="DN27" s="607"/>
      <c r="DO27" s="607"/>
      <c r="DP27" s="607"/>
      <c r="DQ27" s="607"/>
      <c r="DR27" s="607"/>
      <c r="DS27" s="607"/>
      <c r="DT27" s="607"/>
      <c r="DU27" s="607"/>
      <c r="DV27" s="608"/>
      <c r="DW27" s="611">
        <v>5</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11465</v>
      </c>
      <c r="S28" s="589"/>
      <c r="T28" s="589"/>
      <c r="U28" s="589"/>
      <c r="V28" s="589"/>
      <c r="W28" s="589"/>
      <c r="X28" s="589"/>
      <c r="Y28" s="590"/>
      <c r="Z28" s="641">
        <v>0.3</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574638</v>
      </c>
      <c r="CS28" s="589"/>
      <c r="CT28" s="589"/>
      <c r="CU28" s="589"/>
      <c r="CV28" s="589"/>
      <c r="CW28" s="589"/>
      <c r="CX28" s="589"/>
      <c r="CY28" s="590"/>
      <c r="CZ28" s="591">
        <v>16.7</v>
      </c>
      <c r="DA28" s="609"/>
      <c r="DB28" s="609"/>
      <c r="DC28" s="610"/>
      <c r="DD28" s="594">
        <v>508940</v>
      </c>
      <c r="DE28" s="589"/>
      <c r="DF28" s="589"/>
      <c r="DG28" s="589"/>
      <c r="DH28" s="589"/>
      <c r="DI28" s="589"/>
      <c r="DJ28" s="589"/>
      <c r="DK28" s="590"/>
      <c r="DL28" s="594">
        <v>508940</v>
      </c>
      <c r="DM28" s="589"/>
      <c r="DN28" s="589"/>
      <c r="DO28" s="589"/>
      <c r="DP28" s="589"/>
      <c r="DQ28" s="589"/>
      <c r="DR28" s="589"/>
      <c r="DS28" s="589"/>
      <c r="DT28" s="589"/>
      <c r="DU28" s="589"/>
      <c r="DV28" s="590"/>
      <c r="DW28" s="611">
        <v>21.5</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1746</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574638</v>
      </c>
      <c r="CS29" s="607"/>
      <c r="CT29" s="607"/>
      <c r="CU29" s="607"/>
      <c r="CV29" s="607"/>
      <c r="CW29" s="607"/>
      <c r="CX29" s="607"/>
      <c r="CY29" s="608"/>
      <c r="CZ29" s="591">
        <v>16.7</v>
      </c>
      <c r="DA29" s="609"/>
      <c r="DB29" s="609"/>
      <c r="DC29" s="610"/>
      <c r="DD29" s="594">
        <v>508940</v>
      </c>
      <c r="DE29" s="607"/>
      <c r="DF29" s="607"/>
      <c r="DG29" s="607"/>
      <c r="DH29" s="607"/>
      <c r="DI29" s="607"/>
      <c r="DJ29" s="607"/>
      <c r="DK29" s="608"/>
      <c r="DL29" s="594">
        <v>508940</v>
      </c>
      <c r="DM29" s="607"/>
      <c r="DN29" s="607"/>
      <c r="DO29" s="607"/>
      <c r="DP29" s="607"/>
      <c r="DQ29" s="607"/>
      <c r="DR29" s="607"/>
      <c r="DS29" s="607"/>
      <c r="DT29" s="607"/>
      <c r="DU29" s="607"/>
      <c r="DV29" s="608"/>
      <c r="DW29" s="611">
        <v>21.5</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22766</v>
      </c>
      <c r="S30" s="589"/>
      <c r="T30" s="589"/>
      <c r="U30" s="589"/>
      <c r="V30" s="589"/>
      <c r="W30" s="589"/>
      <c r="X30" s="589"/>
      <c r="Y30" s="590"/>
      <c r="Z30" s="641">
        <v>0.6</v>
      </c>
      <c r="AA30" s="641"/>
      <c r="AB30" s="641"/>
      <c r="AC30" s="641"/>
      <c r="AD30" s="642" t="s">
        <v>112</v>
      </c>
      <c r="AE30" s="642"/>
      <c r="AF30" s="642"/>
      <c r="AG30" s="642"/>
      <c r="AH30" s="642"/>
      <c r="AI30" s="642"/>
      <c r="AJ30" s="642"/>
      <c r="AK30" s="642"/>
      <c r="AL30" s="611" t="s">
        <v>112</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99.3</v>
      </c>
      <c r="BH30" s="655"/>
      <c r="BI30" s="655"/>
      <c r="BJ30" s="655"/>
      <c r="BK30" s="655"/>
      <c r="BL30" s="655"/>
      <c r="BM30" s="656">
        <v>97.2</v>
      </c>
      <c r="BN30" s="655"/>
      <c r="BO30" s="655"/>
      <c r="BP30" s="655"/>
      <c r="BQ30" s="657"/>
      <c r="BR30" s="654">
        <v>99.3</v>
      </c>
      <c r="BS30" s="655"/>
      <c r="BT30" s="655"/>
      <c r="BU30" s="655"/>
      <c r="BV30" s="655"/>
      <c r="BW30" s="655"/>
      <c r="BX30" s="656">
        <v>96.9</v>
      </c>
      <c r="BY30" s="655"/>
      <c r="BZ30" s="655"/>
      <c r="CA30" s="655"/>
      <c r="CB30" s="657"/>
      <c r="CD30" s="660"/>
      <c r="CE30" s="661"/>
      <c r="CF30" s="625" t="s">
        <v>294</v>
      </c>
      <c r="CG30" s="622"/>
      <c r="CH30" s="622"/>
      <c r="CI30" s="622"/>
      <c r="CJ30" s="622"/>
      <c r="CK30" s="622"/>
      <c r="CL30" s="622"/>
      <c r="CM30" s="622"/>
      <c r="CN30" s="622"/>
      <c r="CO30" s="622"/>
      <c r="CP30" s="622"/>
      <c r="CQ30" s="623"/>
      <c r="CR30" s="588">
        <v>524640</v>
      </c>
      <c r="CS30" s="589"/>
      <c r="CT30" s="589"/>
      <c r="CU30" s="589"/>
      <c r="CV30" s="589"/>
      <c r="CW30" s="589"/>
      <c r="CX30" s="589"/>
      <c r="CY30" s="590"/>
      <c r="CZ30" s="591">
        <v>15.3</v>
      </c>
      <c r="DA30" s="609"/>
      <c r="DB30" s="609"/>
      <c r="DC30" s="610"/>
      <c r="DD30" s="594">
        <v>460702</v>
      </c>
      <c r="DE30" s="589"/>
      <c r="DF30" s="589"/>
      <c r="DG30" s="589"/>
      <c r="DH30" s="589"/>
      <c r="DI30" s="589"/>
      <c r="DJ30" s="589"/>
      <c r="DK30" s="590"/>
      <c r="DL30" s="594">
        <v>460702</v>
      </c>
      <c r="DM30" s="589"/>
      <c r="DN30" s="589"/>
      <c r="DO30" s="589"/>
      <c r="DP30" s="589"/>
      <c r="DQ30" s="589"/>
      <c r="DR30" s="589"/>
      <c r="DS30" s="589"/>
      <c r="DT30" s="589"/>
      <c r="DU30" s="589"/>
      <c r="DV30" s="590"/>
      <c r="DW30" s="611">
        <v>19.399999999999999</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138758</v>
      </c>
      <c r="S31" s="589"/>
      <c r="T31" s="589"/>
      <c r="U31" s="589"/>
      <c r="V31" s="589"/>
      <c r="W31" s="589"/>
      <c r="X31" s="589"/>
      <c r="Y31" s="590"/>
      <c r="Z31" s="641">
        <v>4</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99.5</v>
      </c>
      <c r="BH31" s="607"/>
      <c r="BI31" s="607"/>
      <c r="BJ31" s="607"/>
      <c r="BK31" s="607"/>
      <c r="BL31" s="607"/>
      <c r="BM31" s="643">
        <v>98.8</v>
      </c>
      <c r="BN31" s="653"/>
      <c r="BO31" s="653"/>
      <c r="BP31" s="653"/>
      <c r="BQ31" s="617"/>
      <c r="BR31" s="652">
        <v>99.4</v>
      </c>
      <c r="BS31" s="607"/>
      <c r="BT31" s="607"/>
      <c r="BU31" s="607"/>
      <c r="BV31" s="607"/>
      <c r="BW31" s="607"/>
      <c r="BX31" s="643">
        <v>98.2</v>
      </c>
      <c r="BY31" s="653"/>
      <c r="BZ31" s="653"/>
      <c r="CA31" s="653"/>
      <c r="CB31" s="617"/>
      <c r="CD31" s="660"/>
      <c r="CE31" s="661"/>
      <c r="CF31" s="625" t="s">
        <v>298</v>
      </c>
      <c r="CG31" s="622"/>
      <c r="CH31" s="622"/>
      <c r="CI31" s="622"/>
      <c r="CJ31" s="622"/>
      <c r="CK31" s="622"/>
      <c r="CL31" s="622"/>
      <c r="CM31" s="622"/>
      <c r="CN31" s="622"/>
      <c r="CO31" s="622"/>
      <c r="CP31" s="622"/>
      <c r="CQ31" s="623"/>
      <c r="CR31" s="588">
        <v>49998</v>
      </c>
      <c r="CS31" s="607"/>
      <c r="CT31" s="607"/>
      <c r="CU31" s="607"/>
      <c r="CV31" s="607"/>
      <c r="CW31" s="607"/>
      <c r="CX31" s="607"/>
      <c r="CY31" s="608"/>
      <c r="CZ31" s="591">
        <v>1.5</v>
      </c>
      <c r="DA31" s="609"/>
      <c r="DB31" s="609"/>
      <c r="DC31" s="610"/>
      <c r="DD31" s="594">
        <v>48238</v>
      </c>
      <c r="DE31" s="607"/>
      <c r="DF31" s="607"/>
      <c r="DG31" s="607"/>
      <c r="DH31" s="607"/>
      <c r="DI31" s="607"/>
      <c r="DJ31" s="607"/>
      <c r="DK31" s="608"/>
      <c r="DL31" s="594">
        <v>48238</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38627</v>
      </c>
      <c r="S32" s="589"/>
      <c r="T32" s="589"/>
      <c r="U32" s="589"/>
      <c r="V32" s="589"/>
      <c r="W32" s="589"/>
      <c r="X32" s="589"/>
      <c r="Y32" s="590"/>
      <c r="Z32" s="641">
        <v>1.1000000000000001</v>
      </c>
      <c r="AA32" s="641"/>
      <c r="AB32" s="641"/>
      <c r="AC32" s="641"/>
      <c r="AD32" s="642">
        <v>236</v>
      </c>
      <c r="AE32" s="642"/>
      <c r="AF32" s="642"/>
      <c r="AG32" s="642"/>
      <c r="AH32" s="642"/>
      <c r="AI32" s="642"/>
      <c r="AJ32" s="642"/>
      <c r="AK32" s="642"/>
      <c r="AL32" s="611">
        <v>0</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98.9</v>
      </c>
      <c r="BH32" s="573"/>
      <c r="BI32" s="573"/>
      <c r="BJ32" s="573"/>
      <c r="BK32" s="573"/>
      <c r="BL32" s="573"/>
      <c r="BM32" s="636">
        <v>94.2</v>
      </c>
      <c r="BN32" s="573"/>
      <c r="BO32" s="573"/>
      <c r="BP32" s="573"/>
      <c r="BQ32" s="630"/>
      <c r="BR32" s="651">
        <v>98.8</v>
      </c>
      <c r="BS32" s="573"/>
      <c r="BT32" s="573"/>
      <c r="BU32" s="573"/>
      <c r="BV32" s="573"/>
      <c r="BW32" s="573"/>
      <c r="BX32" s="636">
        <v>94.3</v>
      </c>
      <c r="BY32" s="573"/>
      <c r="BZ32" s="573"/>
      <c r="CA32" s="573"/>
      <c r="CB32" s="630"/>
      <c r="CD32" s="662"/>
      <c r="CE32" s="663"/>
      <c r="CF32" s="625" t="s">
        <v>301</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306403</v>
      </c>
      <c r="S33" s="589"/>
      <c r="T33" s="589"/>
      <c r="U33" s="589"/>
      <c r="V33" s="589"/>
      <c r="W33" s="589"/>
      <c r="X33" s="589"/>
      <c r="Y33" s="590"/>
      <c r="Z33" s="641">
        <v>8.6999999999999993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1790210</v>
      </c>
      <c r="CS33" s="607"/>
      <c r="CT33" s="607"/>
      <c r="CU33" s="607"/>
      <c r="CV33" s="607"/>
      <c r="CW33" s="607"/>
      <c r="CX33" s="607"/>
      <c r="CY33" s="608"/>
      <c r="CZ33" s="591">
        <v>52.1</v>
      </c>
      <c r="DA33" s="609"/>
      <c r="DB33" s="609"/>
      <c r="DC33" s="610"/>
      <c r="DD33" s="594">
        <v>1472356</v>
      </c>
      <c r="DE33" s="607"/>
      <c r="DF33" s="607"/>
      <c r="DG33" s="607"/>
      <c r="DH33" s="607"/>
      <c r="DI33" s="607"/>
      <c r="DJ33" s="607"/>
      <c r="DK33" s="608"/>
      <c r="DL33" s="594">
        <v>358502</v>
      </c>
      <c r="DM33" s="607"/>
      <c r="DN33" s="607"/>
      <c r="DO33" s="607"/>
      <c r="DP33" s="607"/>
      <c r="DQ33" s="607"/>
      <c r="DR33" s="607"/>
      <c r="DS33" s="607"/>
      <c r="DT33" s="607"/>
      <c r="DU33" s="607"/>
      <c r="DV33" s="608"/>
      <c r="DW33" s="611">
        <v>15.1</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381844</v>
      </c>
      <c r="CS34" s="589"/>
      <c r="CT34" s="589"/>
      <c r="CU34" s="589"/>
      <c r="CV34" s="589"/>
      <c r="CW34" s="589"/>
      <c r="CX34" s="589"/>
      <c r="CY34" s="590"/>
      <c r="CZ34" s="591">
        <v>11.1</v>
      </c>
      <c r="DA34" s="609"/>
      <c r="DB34" s="609"/>
      <c r="DC34" s="610"/>
      <c r="DD34" s="594">
        <v>224021</v>
      </c>
      <c r="DE34" s="589"/>
      <c r="DF34" s="589"/>
      <c r="DG34" s="589"/>
      <c r="DH34" s="589"/>
      <c r="DI34" s="589"/>
      <c r="DJ34" s="589"/>
      <c r="DK34" s="590"/>
      <c r="DL34" s="594">
        <v>95905</v>
      </c>
      <c r="DM34" s="589"/>
      <c r="DN34" s="589"/>
      <c r="DO34" s="589"/>
      <c r="DP34" s="589"/>
      <c r="DQ34" s="589"/>
      <c r="DR34" s="589"/>
      <c r="DS34" s="589"/>
      <c r="DT34" s="589"/>
      <c r="DU34" s="589"/>
      <c r="DV34" s="590"/>
      <c r="DW34" s="611">
        <v>4</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115203</v>
      </c>
      <c r="S35" s="589"/>
      <c r="T35" s="589"/>
      <c r="U35" s="589"/>
      <c r="V35" s="589"/>
      <c r="W35" s="589"/>
      <c r="X35" s="589"/>
      <c r="Y35" s="590"/>
      <c r="Z35" s="641">
        <v>3.3</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584953</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12830</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54551</v>
      </c>
      <c r="CS35" s="607"/>
      <c r="CT35" s="607"/>
      <c r="CU35" s="607"/>
      <c r="CV35" s="607"/>
      <c r="CW35" s="607"/>
      <c r="CX35" s="607"/>
      <c r="CY35" s="608"/>
      <c r="CZ35" s="591">
        <v>1.6</v>
      </c>
      <c r="DA35" s="609"/>
      <c r="DB35" s="609"/>
      <c r="DC35" s="610"/>
      <c r="DD35" s="594">
        <v>42812</v>
      </c>
      <c r="DE35" s="607"/>
      <c r="DF35" s="607"/>
      <c r="DG35" s="607"/>
      <c r="DH35" s="607"/>
      <c r="DI35" s="607"/>
      <c r="DJ35" s="607"/>
      <c r="DK35" s="608"/>
      <c r="DL35" s="594">
        <v>2372</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3503550</v>
      </c>
      <c r="S36" s="629"/>
      <c r="T36" s="629"/>
      <c r="U36" s="629"/>
      <c r="V36" s="629"/>
      <c r="W36" s="629"/>
      <c r="X36" s="629"/>
      <c r="Y36" s="632"/>
      <c r="Z36" s="633">
        <v>100</v>
      </c>
      <c r="AA36" s="633"/>
      <c r="AB36" s="633"/>
      <c r="AC36" s="633"/>
      <c r="AD36" s="634">
        <v>2256581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227122</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8069</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611051</v>
      </c>
      <c r="CS36" s="589"/>
      <c r="CT36" s="589"/>
      <c r="CU36" s="589"/>
      <c r="CV36" s="589"/>
      <c r="CW36" s="589"/>
      <c r="CX36" s="589"/>
      <c r="CY36" s="590"/>
      <c r="CZ36" s="591">
        <v>17.8</v>
      </c>
      <c r="DA36" s="609"/>
      <c r="DB36" s="609"/>
      <c r="DC36" s="610"/>
      <c r="DD36" s="594">
        <v>500739</v>
      </c>
      <c r="DE36" s="589"/>
      <c r="DF36" s="589"/>
      <c r="DG36" s="589"/>
      <c r="DH36" s="589"/>
      <c r="DI36" s="589"/>
      <c r="DJ36" s="589"/>
      <c r="DK36" s="590"/>
      <c r="DL36" s="594">
        <v>233612</v>
      </c>
      <c r="DM36" s="589"/>
      <c r="DN36" s="589"/>
      <c r="DO36" s="589"/>
      <c r="DP36" s="589"/>
      <c r="DQ36" s="589"/>
      <c r="DR36" s="589"/>
      <c r="DS36" s="589"/>
      <c r="DT36" s="589"/>
      <c r="DU36" s="589"/>
      <c r="DV36" s="590"/>
      <c r="DW36" s="611">
        <v>9.8000000000000007</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196913</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307</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220856</v>
      </c>
      <c r="CS37" s="607"/>
      <c r="CT37" s="607"/>
      <c r="CU37" s="607"/>
      <c r="CV37" s="607"/>
      <c r="CW37" s="607"/>
      <c r="CX37" s="607"/>
      <c r="CY37" s="608"/>
      <c r="CZ37" s="591">
        <v>6.4</v>
      </c>
      <c r="DA37" s="609"/>
      <c r="DB37" s="609"/>
      <c r="DC37" s="610"/>
      <c r="DD37" s="594">
        <v>185456</v>
      </c>
      <c r="DE37" s="607"/>
      <c r="DF37" s="607"/>
      <c r="DG37" s="607"/>
      <c r="DH37" s="607"/>
      <c r="DI37" s="607"/>
      <c r="DJ37" s="607"/>
      <c r="DK37" s="608"/>
      <c r="DL37" s="594">
        <v>185429</v>
      </c>
      <c r="DM37" s="607"/>
      <c r="DN37" s="607"/>
      <c r="DO37" s="607"/>
      <c r="DP37" s="607"/>
      <c r="DQ37" s="607"/>
      <c r="DR37" s="607"/>
      <c r="DS37" s="607"/>
      <c r="DT37" s="607"/>
      <c r="DU37" s="607"/>
      <c r="DV37" s="608"/>
      <c r="DW37" s="611">
        <v>7.8</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20685</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523</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357831</v>
      </c>
      <c r="CS38" s="589"/>
      <c r="CT38" s="589"/>
      <c r="CU38" s="589"/>
      <c r="CV38" s="589"/>
      <c r="CW38" s="589"/>
      <c r="CX38" s="589"/>
      <c r="CY38" s="590"/>
      <c r="CZ38" s="591">
        <v>10.4</v>
      </c>
      <c r="DA38" s="609"/>
      <c r="DB38" s="609"/>
      <c r="DC38" s="610"/>
      <c r="DD38" s="594">
        <v>342522</v>
      </c>
      <c r="DE38" s="589"/>
      <c r="DF38" s="589"/>
      <c r="DG38" s="589"/>
      <c r="DH38" s="589"/>
      <c r="DI38" s="589"/>
      <c r="DJ38" s="589"/>
      <c r="DK38" s="590"/>
      <c r="DL38" s="594">
        <v>16464</v>
      </c>
      <c r="DM38" s="589"/>
      <c r="DN38" s="589"/>
      <c r="DO38" s="589"/>
      <c r="DP38" s="589"/>
      <c r="DQ38" s="589"/>
      <c r="DR38" s="589"/>
      <c r="DS38" s="589"/>
      <c r="DT38" s="589"/>
      <c r="DU38" s="589"/>
      <c r="DV38" s="590"/>
      <c r="DW38" s="611">
        <v>0.7</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344730</v>
      </c>
      <c r="CS39" s="607"/>
      <c r="CT39" s="607"/>
      <c r="CU39" s="607"/>
      <c r="CV39" s="607"/>
      <c r="CW39" s="607"/>
      <c r="CX39" s="607"/>
      <c r="CY39" s="608"/>
      <c r="CZ39" s="591">
        <v>10</v>
      </c>
      <c r="DA39" s="609"/>
      <c r="DB39" s="609"/>
      <c r="DC39" s="610"/>
      <c r="DD39" s="594">
        <v>342100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43847</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135</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40203</v>
      </c>
      <c r="CS40" s="589"/>
      <c r="CT40" s="589"/>
      <c r="CU40" s="589"/>
      <c r="CV40" s="589"/>
      <c r="CW40" s="589"/>
      <c r="CX40" s="589"/>
      <c r="CY40" s="590"/>
      <c r="CZ40" s="591">
        <v>1.2</v>
      </c>
      <c r="DA40" s="609"/>
      <c r="DB40" s="609"/>
      <c r="DC40" s="610"/>
      <c r="DD40" s="594">
        <v>20162</v>
      </c>
      <c r="DE40" s="589"/>
      <c r="DF40" s="589"/>
      <c r="DG40" s="589"/>
      <c r="DH40" s="589"/>
      <c r="DI40" s="589"/>
      <c r="DJ40" s="589"/>
      <c r="DK40" s="590"/>
      <c r="DL40" s="594">
        <v>10149</v>
      </c>
      <c r="DM40" s="589"/>
      <c r="DN40" s="589"/>
      <c r="DO40" s="589"/>
      <c r="DP40" s="589"/>
      <c r="DQ40" s="589"/>
      <c r="DR40" s="589"/>
      <c r="DS40" s="589"/>
      <c r="DT40" s="589"/>
      <c r="DU40" s="589"/>
      <c r="DV40" s="590"/>
      <c r="DW40" s="611">
        <v>0.4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96386</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326</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367470</v>
      </c>
      <c r="CS42" s="589"/>
      <c r="CT42" s="589"/>
      <c r="CU42" s="589"/>
      <c r="CV42" s="589"/>
      <c r="CW42" s="589"/>
      <c r="CX42" s="589"/>
      <c r="CY42" s="590"/>
      <c r="CZ42" s="591">
        <v>10.7</v>
      </c>
      <c r="DA42" s="592"/>
      <c r="DB42" s="592"/>
      <c r="DC42" s="593"/>
      <c r="DD42" s="594">
        <v>127674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t="s">
        <v>323</v>
      </c>
      <c r="CS43" s="607"/>
      <c r="CT43" s="607"/>
      <c r="CU43" s="607"/>
      <c r="CV43" s="607"/>
      <c r="CW43" s="607"/>
      <c r="CX43" s="607"/>
      <c r="CY43" s="608"/>
      <c r="CZ43" s="591" t="s">
        <v>323</v>
      </c>
      <c r="DA43" s="609"/>
      <c r="DB43" s="609"/>
      <c r="DC43" s="610"/>
      <c r="DD43" s="594" t="s">
        <v>323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364997</v>
      </c>
      <c r="CS44" s="589"/>
      <c r="CT44" s="589"/>
      <c r="CU44" s="589"/>
      <c r="CV44" s="589"/>
      <c r="CW44" s="589"/>
      <c r="CX44" s="589"/>
      <c r="CY44" s="590"/>
      <c r="CZ44" s="591">
        <v>10.6</v>
      </c>
      <c r="DA44" s="592"/>
      <c r="DB44" s="592"/>
      <c r="DC44" s="593"/>
      <c r="DD44" s="594">
        <v>125201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240384</v>
      </c>
      <c r="CS45" s="607"/>
      <c r="CT45" s="607"/>
      <c r="CU45" s="607"/>
      <c r="CV45" s="607"/>
      <c r="CW45" s="607"/>
      <c r="CX45" s="607"/>
      <c r="CY45" s="608"/>
      <c r="CZ45" s="591">
        <v>7</v>
      </c>
      <c r="DA45" s="609"/>
      <c r="DB45" s="609"/>
      <c r="DC45" s="610"/>
      <c r="DD45" s="594">
        <v>21778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124613</v>
      </c>
      <c r="CS46" s="589"/>
      <c r="CT46" s="589"/>
      <c r="CU46" s="589"/>
      <c r="CV46" s="589"/>
      <c r="CW46" s="589"/>
      <c r="CX46" s="589"/>
      <c r="CY46" s="590"/>
      <c r="CZ46" s="591">
        <v>3.6</v>
      </c>
      <c r="DA46" s="592"/>
      <c r="DB46" s="592"/>
      <c r="DC46" s="593"/>
      <c r="DD46" s="594">
        <v>103423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2473</v>
      </c>
      <c r="CS47" s="607"/>
      <c r="CT47" s="607"/>
      <c r="CU47" s="607"/>
      <c r="CV47" s="607"/>
      <c r="CW47" s="607"/>
      <c r="CX47" s="607"/>
      <c r="CY47" s="608"/>
      <c r="CZ47" s="591">
        <v>0.1</v>
      </c>
      <c r="DA47" s="609"/>
      <c r="DB47" s="609"/>
      <c r="DC47" s="610"/>
      <c r="DD47" s="594">
        <v>2473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3438554</v>
      </c>
      <c r="CS49" s="573"/>
      <c r="CT49" s="573"/>
      <c r="CU49" s="573"/>
      <c r="CV49" s="573"/>
      <c r="CW49" s="573"/>
      <c r="CX49" s="573"/>
      <c r="CY49" s="574"/>
      <c r="CZ49" s="575">
        <v>100</v>
      </c>
      <c r="DA49" s="576"/>
      <c r="DB49" s="576"/>
      <c r="DC49" s="577"/>
      <c r="DD49" s="578">
        <v>2668145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U70" sqref="AU70:AY7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3481</v>
      </c>
      <c r="R7" s="1101"/>
      <c r="S7" s="1101"/>
      <c r="T7" s="1101"/>
      <c r="U7" s="1101"/>
      <c r="V7" s="1101">
        <v>3416</v>
      </c>
      <c r="W7" s="1101"/>
      <c r="X7" s="1101"/>
      <c r="Y7" s="1101"/>
      <c r="Z7" s="1101"/>
      <c r="AA7" s="1101">
        <v>65</v>
      </c>
      <c r="AB7" s="1101"/>
      <c r="AC7" s="1101"/>
      <c r="AD7" s="1101"/>
      <c r="AE7" s="1102"/>
      <c r="AF7" s="1103">
        <v>64</v>
      </c>
      <c r="AG7" s="1104"/>
      <c r="AH7" s="1104"/>
      <c r="AI7" s="1104"/>
      <c r="AJ7" s="1105"/>
      <c r="AK7" s="1087">
        <v>23</v>
      </c>
      <c r="AL7" s="1088"/>
      <c r="AM7" s="1088"/>
      <c r="AN7" s="1088"/>
      <c r="AO7" s="1088"/>
      <c r="AP7" s="1088">
        <v>3789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1</v>
      </c>
      <c r="CI7" s="1085"/>
      <c r="CJ7" s="1085"/>
      <c r="CK7" s="1085"/>
      <c r="CL7" s="1086"/>
      <c r="CM7" s="1084">
        <v>5</v>
      </c>
      <c r="CN7" s="1085"/>
      <c r="CO7" s="1085"/>
      <c r="CP7" s="1085"/>
      <c r="CQ7" s="1086"/>
      <c r="CR7" s="1084">
        <v>5</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111"/>
      <c r="DW7" s="1112"/>
      <c r="DX7" s="1112"/>
      <c r="DY7" s="1112"/>
      <c r="DZ7" s="1113"/>
      <c r="EA7" s="205"/>
    </row>
    <row r="8" spans="1:131" s="206" customFormat="1" ht="26.25" customHeight="1" x14ac:dyDescent="0.15">
      <c r="A8" s="212">
        <v>2</v>
      </c>
      <c r="B8" s="1027" t="s">
        <v>368</v>
      </c>
      <c r="C8" s="1028"/>
      <c r="D8" s="1028"/>
      <c r="E8" s="1028"/>
      <c r="F8" s="1028"/>
      <c r="G8" s="1028"/>
      <c r="H8" s="1028"/>
      <c r="I8" s="1028"/>
      <c r="J8" s="1028"/>
      <c r="K8" s="1028"/>
      <c r="L8" s="1028"/>
      <c r="M8" s="1028"/>
      <c r="N8" s="1028"/>
      <c r="O8" s="1028"/>
      <c r="P8" s="1029"/>
      <c r="Q8" s="1039">
        <v>43</v>
      </c>
      <c r="R8" s="1040"/>
      <c r="S8" s="1040"/>
      <c r="T8" s="1040"/>
      <c r="U8" s="1040"/>
      <c r="V8" s="1040">
        <v>43</v>
      </c>
      <c r="W8" s="1040"/>
      <c r="X8" s="1040"/>
      <c r="Y8" s="1040"/>
      <c r="Z8" s="1040"/>
      <c r="AA8" s="1040">
        <v>0</v>
      </c>
      <c r="AB8" s="1040"/>
      <c r="AC8" s="1040"/>
      <c r="AD8" s="1040"/>
      <c r="AE8" s="1041"/>
      <c r="AF8" s="1033">
        <v>0</v>
      </c>
      <c r="AG8" s="1034"/>
      <c r="AH8" s="1034"/>
      <c r="AI8" s="1034"/>
      <c r="AJ8" s="1035"/>
      <c r="AK8" s="1082" t="s">
        <v>534</v>
      </c>
      <c r="AL8" s="1083"/>
      <c r="AM8" s="1083"/>
      <c r="AN8" s="1083"/>
      <c r="AO8" s="1083"/>
      <c r="AP8" s="1083" t="s">
        <v>534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985">
        <v>0</v>
      </c>
      <c r="CI8" s="986"/>
      <c r="CJ8" s="986"/>
      <c r="CK8" s="986"/>
      <c r="CL8" s="987"/>
      <c r="CM8" s="985">
        <v>15</v>
      </c>
      <c r="CN8" s="986"/>
      <c r="CO8" s="986"/>
      <c r="CP8" s="986"/>
      <c r="CQ8" s="987"/>
      <c r="CR8" s="985">
        <v>2</v>
      </c>
      <c r="CS8" s="986"/>
      <c r="CT8" s="986"/>
      <c r="CU8" s="986"/>
      <c r="CV8" s="987"/>
      <c r="CW8" s="985" t="s">
        <v>534</v>
      </c>
      <c r="CX8" s="986"/>
      <c r="CY8" s="986"/>
      <c r="CZ8" s="986"/>
      <c r="DA8" s="987"/>
      <c r="DB8" s="985" t="s">
        <v>534</v>
      </c>
      <c r="DC8" s="986"/>
      <c r="DD8" s="986"/>
      <c r="DE8" s="986"/>
      <c r="DF8" s="987"/>
      <c r="DG8" s="985" t="s">
        <v>534</v>
      </c>
      <c r="DH8" s="986"/>
      <c r="DI8" s="986"/>
      <c r="DJ8" s="986"/>
      <c r="DK8" s="987"/>
      <c r="DL8" s="985" t="s">
        <v>534</v>
      </c>
      <c r="DM8" s="986"/>
      <c r="DN8" s="986"/>
      <c r="DO8" s="986"/>
      <c r="DP8" s="987"/>
      <c r="DQ8" s="985" t="s">
        <v>534</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3524</v>
      </c>
      <c r="R23" s="1065"/>
      <c r="S23" s="1065"/>
      <c r="T23" s="1065"/>
      <c r="U23" s="1065"/>
      <c r="V23" s="1065">
        <v>3459</v>
      </c>
      <c r="W23" s="1065"/>
      <c r="X23" s="1065"/>
      <c r="Y23" s="1065"/>
      <c r="Z23" s="1065"/>
      <c r="AA23" s="1065">
        <v>65</v>
      </c>
      <c r="AB23" s="1065"/>
      <c r="AC23" s="1065"/>
      <c r="AD23" s="1065"/>
      <c r="AE23" s="1066"/>
      <c r="AF23" s="1067">
        <v>64</v>
      </c>
      <c r="AG23" s="1065"/>
      <c r="AH23" s="1065"/>
      <c r="AI23" s="1065"/>
      <c r="AJ23" s="1068"/>
      <c r="AK23" s="1069"/>
      <c r="AL23" s="1070"/>
      <c r="AM23" s="1070"/>
      <c r="AN23" s="1070"/>
      <c r="AO23" s="1070"/>
      <c r="AP23" s="1065">
        <v>3789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270</v>
      </c>
      <c r="R28" s="1050"/>
      <c r="S28" s="1050"/>
      <c r="T28" s="1050"/>
      <c r="U28" s="1050"/>
      <c r="V28" s="1050">
        <v>257</v>
      </c>
      <c r="W28" s="1050"/>
      <c r="X28" s="1050"/>
      <c r="Y28" s="1050"/>
      <c r="Z28" s="1050"/>
      <c r="AA28" s="1050">
        <v>13</v>
      </c>
      <c r="AB28" s="1050"/>
      <c r="AC28" s="1050"/>
      <c r="AD28" s="1050"/>
      <c r="AE28" s="1051"/>
      <c r="AF28" s="1052">
        <v>13</v>
      </c>
      <c r="AG28" s="1050"/>
      <c r="AH28" s="1050"/>
      <c r="AI28" s="1050"/>
      <c r="AJ28" s="1053"/>
      <c r="AK28" s="1054">
        <v>44</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220</v>
      </c>
      <c r="R29" s="1040"/>
      <c r="S29" s="1040"/>
      <c r="T29" s="1040"/>
      <c r="U29" s="1040"/>
      <c r="V29" s="1040">
        <v>219</v>
      </c>
      <c r="W29" s="1040"/>
      <c r="X29" s="1040"/>
      <c r="Y29" s="1040"/>
      <c r="Z29" s="1040"/>
      <c r="AA29" s="1040">
        <v>1</v>
      </c>
      <c r="AB29" s="1040"/>
      <c r="AC29" s="1040"/>
      <c r="AD29" s="1040"/>
      <c r="AE29" s="1041"/>
      <c r="AF29" s="1033">
        <v>1</v>
      </c>
      <c r="AG29" s="1034"/>
      <c r="AH29" s="1034"/>
      <c r="AI29" s="1034"/>
      <c r="AJ29" s="1035"/>
      <c r="AK29" s="976">
        <v>41</v>
      </c>
      <c r="AL29" s="967"/>
      <c r="AM29" s="967"/>
      <c r="AN29" s="967"/>
      <c r="AO29" s="967"/>
      <c r="AP29" s="967" t="s">
        <v>536</v>
      </c>
      <c r="AQ29" s="967"/>
      <c r="AR29" s="967"/>
      <c r="AS29" s="967"/>
      <c r="AT29" s="967"/>
      <c r="AU29" s="967" t="s">
        <v>534</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26</v>
      </c>
      <c r="R30" s="1040"/>
      <c r="S30" s="1040"/>
      <c r="T30" s="1040"/>
      <c r="U30" s="1040"/>
      <c r="V30" s="1040">
        <v>26</v>
      </c>
      <c r="W30" s="1040"/>
      <c r="X30" s="1040"/>
      <c r="Y30" s="1040"/>
      <c r="Z30" s="1040"/>
      <c r="AA30" s="1040">
        <v>0</v>
      </c>
      <c r="AB30" s="1040"/>
      <c r="AC30" s="1040"/>
      <c r="AD30" s="1040"/>
      <c r="AE30" s="1041"/>
      <c r="AF30" s="1033">
        <v>0</v>
      </c>
      <c r="AG30" s="1034"/>
      <c r="AH30" s="1034"/>
      <c r="AI30" s="1034"/>
      <c r="AJ30" s="1035"/>
      <c r="AK30" s="976">
        <v>18</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526</v>
      </c>
      <c r="R31" s="1040"/>
      <c r="S31" s="1040"/>
      <c r="T31" s="1040"/>
      <c r="U31" s="1040"/>
      <c r="V31" s="1040">
        <v>511</v>
      </c>
      <c r="W31" s="1040"/>
      <c r="X31" s="1040"/>
      <c r="Y31" s="1040"/>
      <c r="Z31" s="1040"/>
      <c r="AA31" s="1040">
        <v>15</v>
      </c>
      <c r="AB31" s="1040"/>
      <c r="AC31" s="1040"/>
      <c r="AD31" s="1040"/>
      <c r="AE31" s="1041"/>
      <c r="AF31" s="1033">
        <v>351</v>
      </c>
      <c r="AG31" s="1034"/>
      <c r="AH31" s="1034"/>
      <c r="AI31" s="1034"/>
      <c r="AJ31" s="1035"/>
      <c r="AK31" s="976">
        <v>227</v>
      </c>
      <c r="AL31" s="967"/>
      <c r="AM31" s="967"/>
      <c r="AN31" s="967"/>
      <c r="AO31" s="967"/>
      <c r="AP31" s="967">
        <v>67</v>
      </c>
      <c r="AQ31" s="967"/>
      <c r="AR31" s="967"/>
      <c r="AS31" s="967"/>
      <c r="AT31" s="967"/>
      <c r="AU31" s="967">
        <v>59</v>
      </c>
      <c r="AV31" s="967"/>
      <c r="AW31" s="967"/>
      <c r="AX31" s="967"/>
      <c r="AY31" s="967"/>
      <c r="AZ31" s="1038" t="s">
        <v>534</v>
      </c>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76</v>
      </c>
      <c r="R32" s="1040"/>
      <c r="S32" s="1040"/>
      <c r="T32" s="1040"/>
      <c r="U32" s="1040"/>
      <c r="V32" s="1040">
        <v>76</v>
      </c>
      <c r="W32" s="1040"/>
      <c r="X32" s="1040"/>
      <c r="Y32" s="1040"/>
      <c r="Z32" s="1040"/>
      <c r="AA32" s="1040">
        <v>0</v>
      </c>
      <c r="AB32" s="1040"/>
      <c r="AC32" s="1040"/>
      <c r="AD32" s="1040"/>
      <c r="AE32" s="1041"/>
      <c r="AF32" s="1033">
        <v>0</v>
      </c>
      <c r="AG32" s="1034"/>
      <c r="AH32" s="1034"/>
      <c r="AI32" s="1034"/>
      <c r="AJ32" s="1035"/>
      <c r="AK32" s="976">
        <v>21</v>
      </c>
      <c r="AL32" s="967"/>
      <c r="AM32" s="967"/>
      <c r="AN32" s="967"/>
      <c r="AO32" s="967"/>
      <c r="AP32" s="967">
        <v>484</v>
      </c>
      <c r="AQ32" s="967"/>
      <c r="AR32" s="967"/>
      <c r="AS32" s="967"/>
      <c r="AT32" s="967"/>
      <c r="AU32" s="967">
        <v>253</v>
      </c>
      <c r="AV32" s="967"/>
      <c r="AW32" s="967"/>
      <c r="AX32" s="967"/>
      <c r="AY32" s="967"/>
      <c r="AZ32" s="1038" t="s">
        <v>534</v>
      </c>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389</v>
      </c>
      <c r="C33" s="1028"/>
      <c r="D33" s="1028"/>
      <c r="E33" s="1028"/>
      <c r="F33" s="1028"/>
      <c r="G33" s="1028"/>
      <c r="H33" s="1028"/>
      <c r="I33" s="1028"/>
      <c r="J33" s="1028"/>
      <c r="K33" s="1028"/>
      <c r="L33" s="1028"/>
      <c r="M33" s="1028"/>
      <c r="N33" s="1028"/>
      <c r="O33" s="1028"/>
      <c r="P33" s="1029"/>
      <c r="Q33" s="1039">
        <v>225</v>
      </c>
      <c r="R33" s="1040"/>
      <c r="S33" s="1040"/>
      <c r="T33" s="1040"/>
      <c r="U33" s="1040"/>
      <c r="V33" s="1040">
        <v>224</v>
      </c>
      <c r="W33" s="1040"/>
      <c r="X33" s="1040"/>
      <c r="Y33" s="1040"/>
      <c r="Z33" s="1040"/>
      <c r="AA33" s="1040">
        <v>1</v>
      </c>
      <c r="AB33" s="1040"/>
      <c r="AC33" s="1040"/>
      <c r="AD33" s="1040"/>
      <c r="AE33" s="1041"/>
      <c r="AF33" s="1033">
        <v>1</v>
      </c>
      <c r="AG33" s="1034"/>
      <c r="AH33" s="1034"/>
      <c r="AI33" s="1034"/>
      <c r="AJ33" s="1035"/>
      <c r="AK33" s="976">
        <v>197</v>
      </c>
      <c r="AL33" s="967"/>
      <c r="AM33" s="967"/>
      <c r="AN33" s="967"/>
      <c r="AO33" s="967"/>
      <c r="AP33" s="967">
        <v>553</v>
      </c>
      <c r="AQ33" s="967"/>
      <c r="AR33" s="967"/>
      <c r="AS33" s="967"/>
      <c r="AT33" s="967"/>
      <c r="AU33" s="967">
        <v>450</v>
      </c>
      <c r="AV33" s="967"/>
      <c r="AW33" s="967"/>
      <c r="AX33" s="967"/>
      <c r="AY33" s="967"/>
      <c r="AZ33" s="1038" t="s">
        <v>535</v>
      </c>
      <c r="BA33" s="1038"/>
      <c r="BB33" s="1038"/>
      <c r="BC33" s="1038"/>
      <c r="BD33" s="1038"/>
      <c r="BE33" s="1022" t="s">
        <v>388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366</v>
      </c>
      <c r="AG63" s="955"/>
      <c r="AH63" s="955"/>
      <c r="AI63" s="955"/>
      <c r="AJ63" s="1020"/>
      <c r="AK63" s="1021"/>
      <c r="AL63" s="959"/>
      <c r="AM63" s="959"/>
      <c r="AN63" s="959"/>
      <c r="AO63" s="959"/>
      <c r="AP63" s="955">
        <v>1104</v>
      </c>
      <c r="AQ63" s="955"/>
      <c r="AR63" s="955"/>
      <c r="AS63" s="955"/>
      <c r="AT63" s="955"/>
      <c r="AU63" s="955">
        <v>762</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635</v>
      </c>
      <c r="R68" s="978"/>
      <c r="S68" s="978"/>
      <c r="T68" s="978"/>
      <c r="U68" s="978"/>
      <c r="V68" s="978">
        <v>635</v>
      </c>
      <c r="W68" s="978"/>
      <c r="X68" s="978"/>
      <c r="Y68" s="978"/>
      <c r="Z68" s="978"/>
      <c r="AA68" s="978">
        <v>0</v>
      </c>
      <c r="AB68" s="978"/>
      <c r="AC68" s="978"/>
      <c r="AD68" s="978"/>
      <c r="AE68" s="978"/>
      <c r="AF68" s="978">
        <v>0</v>
      </c>
      <c r="AG68" s="978"/>
      <c r="AH68" s="978"/>
      <c r="AI68" s="978"/>
      <c r="AJ68" s="978"/>
      <c r="AK68" s="978" t="s">
        <v>541</v>
      </c>
      <c r="AL68" s="978"/>
      <c r="AM68" s="978"/>
      <c r="AN68" s="978"/>
      <c r="AO68" s="978"/>
      <c r="AP68" s="978">
        <v>547</v>
      </c>
      <c r="AQ68" s="978"/>
      <c r="AR68" s="978"/>
      <c r="AS68" s="978"/>
      <c r="AT68" s="978"/>
      <c r="AU68" s="978">
        <v>22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840</v>
      </c>
      <c r="R69" s="967"/>
      <c r="S69" s="967"/>
      <c r="T69" s="967"/>
      <c r="U69" s="967"/>
      <c r="V69" s="967">
        <v>833</v>
      </c>
      <c r="W69" s="967"/>
      <c r="X69" s="967"/>
      <c r="Y69" s="967"/>
      <c r="Z69" s="967"/>
      <c r="AA69" s="967">
        <v>7</v>
      </c>
      <c r="AB69" s="967"/>
      <c r="AC69" s="967"/>
      <c r="AD69" s="967"/>
      <c r="AE69" s="967"/>
      <c r="AF69" s="967">
        <v>7</v>
      </c>
      <c r="AG69" s="967"/>
      <c r="AH69" s="967"/>
      <c r="AI69" s="967"/>
      <c r="AJ69" s="967"/>
      <c r="AK69" s="967" t="s">
        <v>541</v>
      </c>
      <c r="AL69" s="967"/>
      <c r="AM69" s="967"/>
      <c r="AN69" s="967"/>
      <c r="AO69" s="967"/>
      <c r="AP69" s="967">
        <v>57</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v>
      </c>
      <c r="AG88" s="955"/>
      <c r="AH88" s="955"/>
      <c r="AI88" s="955"/>
      <c r="AJ88" s="955"/>
      <c r="AK88" s="959"/>
      <c r="AL88" s="959"/>
      <c r="AM88" s="959"/>
      <c r="AN88" s="959"/>
      <c r="AO88" s="959"/>
      <c r="AP88" s="955">
        <v>604</v>
      </c>
      <c r="AQ88" s="955"/>
      <c r="AR88" s="955"/>
      <c r="AS88" s="955"/>
      <c r="AT88" s="955"/>
      <c r="AU88" s="955">
        <v>22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806758</v>
      </c>
      <c r="AB110" s="873"/>
      <c r="AC110" s="873"/>
      <c r="AD110" s="873"/>
      <c r="AE110" s="874"/>
      <c r="AF110" s="875">
        <v>720732</v>
      </c>
      <c r="AG110" s="873"/>
      <c r="AH110" s="873"/>
      <c r="AI110" s="873"/>
      <c r="AJ110" s="874"/>
      <c r="AK110" s="875">
        <v>574638</v>
      </c>
      <c r="AL110" s="873"/>
      <c r="AM110" s="873"/>
      <c r="AN110" s="873"/>
      <c r="AO110" s="874"/>
      <c r="AP110" s="876">
        <v>31.5</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4378726</v>
      </c>
      <c r="BR110" s="800"/>
      <c r="BS110" s="800"/>
      <c r="BT110" s="800"/>
      <c r="BU110" s="800"/>
      <c r="BV110" s="800">
        <v>4007536</v>
      </c>
      <c r="BW110" s="800"/>
      <c r="BX110" s="800"/>
      <c r="BY110" s="800"/>
      <c r="BZ110" s="800"/>
      <c r="CA110" s="800">
        <v>3789299</v>
      </c>
      <c r="CB110" s="800"/>
      <c r="CC110" s="800"/>
      <c r="CD110" s="800"/>
      <c r="CE110" s="800"/>
      <c r="CF110" s="861">
        <v>207.5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412</v>
      </c>
      <c r="AB111" s="909"/>
      <c r="AC111" s="909"/>
      <c r="AD111" s="909"/>
      <c r="AE111" s="910"/>
      <c r="AF111" s="911" t="s">
        <v>412</v>
      </c>
      <c r="AG111" s="909"/>
      <c r="AH111" s="909"/>
      <c r="AI111" s="909"/>
      <c r="AJ111" s="910"/>
      <c r="AK111" s="911" t="s">
        <v>412</v>
      </c>
      <c r="AL111" s="909"/>
      <c r="AM111" s="909"/>
      <c r="AN111" s="909"/>
      <c r="AO111" s="910"/>
      <c r="AP111" s="912" t="s">
        <v>412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58221</v>
      </c>
      <c r="BR111" s="771"/>
      <c r="BS111" s="771"/>
      <c r="BT111" s="771"/>
      <c r="BU111" s="771"/>
      <c r="BV111" s="771">
        <v>26038</v>
      </c>
      <c r="BW111" s="771"/>
      <c r="BX111" s="771"/>
      <c r="BY111" s="771"/>
      <c r="BZ111" s="771"/>
      <c r="CA111" s="771" t="s">
        <v>414</v>
      </c>
      <c r="CB111" s="771"/>
      <c r="CC111" s="771"/>
      <c r="CD111" s="771"/>
      <c r="CE111" s="771"/>
      <c r="CF111" s="848" t="s">
        <v>414</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414</v>
      </c>
      <c r="DH111" s="771"/>
      <c r="DI111" s="771"/>
      <c r="DJ111" s="771"/>
      <c r="DK111" s="771"/>
      <c r="DL111" s="771" t="s">
        <v>414</v>
      </c>
      <c r="DM111" s="771"/>
      <c r="DN111" s="771"/>
      <c r="DO111" s="771"/>
      <c r="DP111" s="771"/>
      <c r="DQ111" s="771" t="s">
        <v>414</v>
      </c>
      <c r="DR111" s="771"/>
      <c r="DS111" s="771"/>
      <c r="DT111" s="771"/>
      <c r="DU111" s="771"/>
      <c r="DV111" s="823" t="s">
        <v>414</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1060436</v>
      </c>
      <c r="BR112" s="771"/>
      <c r="BS112" s="771"/>
      <c r="BT112" s="771"/>
      <c r="BU112" s="771"/>
      <c r="BV112" s="771">
        <v>947868</v>
      </c>
      <c r="BW112" s="771"/>
      <c r="BX112" s="771"/>
      <c r="BY112" s="771"/>
      <c r="BZ112" s="771"/>
      <c r="CA112" s="771">
        <v>761970</v>
      </c>
      <c r="CB112" s="771"/>
      <c r="CC112" s="771"/>
      <c r="CD112" s="771"/>
      <c r="CE112" s="771"/>
      <c r="CF112" s="848">
        <v>41.7</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25334</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143619</v>
      </c>
      <c r="AB113" s="909"/>
      <c r="AC113" s="909"/>
      <c r="AD113" s="909"/>
      <c r="AE113" s="910"/>
      <c r="AF113" s="911">
        <v>93978</v>
      </c>
      <c r="AG113" s="909"/>
      <c r="AH113" s="909"/>
      <c r="AI113" s="909"/>
      <c r="AJ113" s="910"/>
      <c r="AK113" s="911">
        <v>98119</v>
      </c>
      <c r="AL113" s="909"/>
      <c r="AM113" s="909"/>
      <c r="AN113" s="909"/>
      <c r="AO113" s="910"/>
      <c r="AP113" s="912">
        <v>5.4</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50958</v>
      </c>
      <c r="BR113" s="771"/>
      <c r="BS113" s="771"/>
      <c r="BT113" s="771"/>
      <c r="BU113" s="771"/>
      <c r="BV113" s="771">
        <v>37600</v>
      </c>
      <c r="BW113" s="771"/>
      <c r="BX113" s="771"/>
      <c r="BY113" s="771"/>
      <c r="BZ113" s="771"/>
      <c r="CA113" s="771">
        <v>22188</v>
      </c>
      <c r="CB113" s="771"/>
      <c r="CC113" s="771"/>
      <c r="CD113" s="771"/>
      <c r="CE113" s="771"/>
      <c r="CF113" s="848">
        <v>1.2</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18541</v>
      </c>
      <c r="AB114" s="784"/>
      <c r="AC114" s="784"/>
      <c r="AD114" s="784"/>
      <c r="AE114" s="785"/>
      <c r="AF114" s="786">
        <v>12623</v>
      </c>
      <c r="AG114" s="784"/>
      <c r="AH114" s="784"/>
      <c r="AI114" s="784"/>
      <c r="AJ114" s="785"/>
      <c r="AK114" s="786">
        <v>12527</v>
      </c>
      <c r="AL114" s="784"/>
      <c r="AM114" s="784"/>
      <c r="AN114" s="784"/>
      <c r="AO114" s="785"/>
      <c r="AP114" s="754">
        <v>0.7</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746684</v>
      </c>
      <c r="BR114" s="771"/>
      <c r="BS114" s="771"/>
      <c r="BT114" s="771"/>
      <c r="BU114" s="771"/>
      <c r="BV114" s="771">
        <v>776452</v>
      </c>
      <c r="BW114" s="771"/>
      <c r="BX114" s="771"/>
      <c r="BY114" s="771"/>
      <c r="BZ114" s="771"/>
      <c r="CA114" s="771">
        <v>711058</v>
      </c>
      <c r="CB114" s="771"/>
      <c r="CC114" s="771"/>
      <c r="CD114" s="771"/>
      <c r="CE114" s="771"/>
      <c r="CF114" s="848">
        <v>38.9</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42804</v>
      </c>
      <c r="AB115" s="909"/>
      <c r="AC115" s="909"/>
      <c r="AD115" s="909"/>
      <c r="AE115" s="910"/>
      <c r="AF115" s="911">
        <v>6849</v>
      </c>
      <c r="AG115" s="909"/>
      <c r="AH115" s="909"/>
      <c r="AI115" s="909"/>
      <c r="AJ115" s="910"/>
      <c r="AK115" s="911">
        <v>25043</v>
      </c>
      <c r="AL115" s="909"/>
      <c r="AM115" s="909"/>
      <c r="AN115" s="909"/>
      <c r="AO115" s="910"/>
      <c r="AP115" s="912">
        <v>1.4</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32887</v>
      </c>
      <c r="DH116" s="784"/>
      <c r="DI116" s="784"/>
      <c r="DJ116" s="784"/>
      <c r="DK116" s="785"/>
      <c r="DL116" s="786">
        <v>26038</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1011722</v>
      </c>
      <c r="AB117" s="895"/>
      <c r="AC117" s="895"/>
      <c r="AD117" s="895"/>
      <c r="AE117" s="896"/>
      <c r="AF117" s="898">
        <v>834182</v>
      </c>
      <c r="AG117" s="895"/>
      <c r="AH117" s="895"/>
      <c r="AI117" s="895"/>
      <c r="AJ117" s="896"/>
      <c r="AK117" s="898">
        <v>710327</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435</v>
      </c>
      <c r="BP118" s="838"/>
      <c r="BQ118" s="857">
        <v>6295025</v>
      </c>
      <c r="BR118" s="858"/>
      <c r="BS118" s="858"/>
      <c r="BT118" s="858"/>
      <c r="BU118" s="858"/>
      <c r="BV118" s="858">
        <v>5795494</v>
      </c>
      <c r="BW118" s="858"/>
      <c r="BX118" s="858"/>
      <c r="BY118" s="858"/>
      <c r="BZ118" s="858"/>
      <c r="CA118" s="858">
        <v>5284515</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2785230</v>
      </c>
      <c r="BR119" s="800"/>
      <c r="BS119" s="800"/>
      <c r="BT119" s="800"/>
      <c r="BU119" s="800"/>
      <c r="BV119" s="800">
        <v>3370650</v>
      </c>
      <c r="BW119" s="800"/>
      <c r="BX119" s="800"/>
      <c r="BY119" s="800"/>
      <c r="BZ119" s="800"/>
      <c r="CA119" s="800">
        <v>3679719</v>
      </c>
      <c r="CB119" s="800"/>
      <c r="CC119" s="800"/>
      <c r="CD119" s="800"/>
      <c r="CE119" s="800"/>
      <c r="CF119" s="861">
        <v>201.5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526949</v>
      </c>
      <c r="BR120" s="771"/>
      <c r="BS120" s="771"/>
      <c r="BT120" s="771"/>
      <c r="BU120" s="771"/>
      <c r="BV120" s="771">
        <v>483313</v>
      </c>
      <c r="BW120" s="771"/>
      <c r="BX120" s="771"/>
      <c r="BY120" s="771"/>
      <c r="BZ120" s="771"/>
      <c r="CA120" s="771">
        <v>458526</v>
      </c>
      <c r="CB120" s="771"/>
      <c r="CC120" s="771"/>
      <c r="CD120" s="771"/>
      <c r="CE120" s="771"/>
      <c r="CF120" s="848">
        <v>25.1</v>
      </c>
      <c r="CG120" s="849"/>
      <c r="CH120" s="849"/>
      <c r="CI120" s="849"/>
      <c r="CJ120" s="849"/>
      <c r="CK120" s="850" t="s">
        <v>441</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669613</v>
      </c>
      <c r="DH120" s="800"/>
      <c r="DI120" s="800"/>
      <c r="DJ120" s="800"/>
      <c r="DK120" s="800"/>
      <c r="DL120" s="800">
        <v>597349</v>
      </c>
      <c r="DM120" s="800"/>
      <c r="DN120" s="800"/>
      <c r="DO120" s="800"/>
      <c r="DP120" s="800"/>
      <c r="DQ120" s="800">
        <v>449627</v>
      </c>
      <c r="DR120" s="800"/>
      <c r="DS120" s="800"/>
      <c r="DT120" s="800"/>
      <c r="DU120" s="800"/>
      <c r="DV120" s="801">
        <v>24.6</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25333</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4080768</v>
      </c>
      <c r="BR121" s="858"/>
      <c r="BS121" s="858"/>
      <c r="BT121" s="858"/>
      <c r="BU121" s="858"/>
      <c r="BV121" s="858">
        <v>3694447</v>
      </c>
      <c r="BW121" s="858"/>
      <c r="BX121" s="858"/>
      <c r="BY121" s="858"/>
      <c r="BZ121" s="858"/>
      <c r="CA121" s="858">
        <v>3501053</v>
      </c>
      <c r="CB121" s="858"/>
      <c r="CC121" s="858"/>
      <c r="CD121" s="858"/>
      <c r="CE121" s="858"/>
      <c r="CF121" s="859">
        <v>191.8</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312256</v>
      </c>
      <c r="DH121" s="771"/>
      <c r="DI121" s="771"/>
      <c r="DJ121" s="771"/>
      <c r="DK121" s="771"/>
      <c r="DL121" s="771">
        <v>279485</v>
      </c>
      <c r="DM121" s="771"/>
      <c r="DN121" s="771"/>
      <c r="DO121" s="771"/>
      <c r="DP121" s="771"/>
      <c r="DQ121" s="771">
        <v>253134</v>
      </c>
      <c r="DR121" s="771"/>
      <c r="DS121" s="771"/>
      <c r="DT121" s="771"/>
      <c r="DU121" s="771"/>
      <c r="DV121" s="823">
        <v>13.9</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10487</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444</v>
      </c>
      <c r="BP122" s="838"/>
      <c r="BQ122" s="839">
        <v>7392947</v>
      </c>
      <c r="BR122" s="840"/>
      <c r="BS122" s="840"/>
      <c r="BT122" s="840"/>
      <c r="BU122" s="840"/>
      <c r="BV122" s="840">
        <v>7548410</v>
      </c>
      <c r="BW122" s="840"/>
      <c r="BX122" s="840"/>
      <c r="BY122" s="840"/>
      <c r="BZ122" s="840"/>
      <c r="CA122" s="840">
        <v>7639298</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78567</v>
      </c>
      <c r="DH122" s="771"/>
      <c r="DI122" s="771"/>
      <c r="DJ122" s="771"/>
      <c r="DK122" s="771"/>
      <c r="DL122" s="771">
        <v>71034</v>
      </c>
      <c r="DM122" s="771"/>
      <c r="DN122" s="771"/>
      <c r="DO122" s="771"/>
      <c r="DP122" s="771"/>
      <c r="DQ122" s="771">
        <v>59209</v>
      </c>
      <c r="DR122" s="771"/>
      <c r="DS122" s="771"/>
      <c r="DT122" s="771"/>
      <c r="DU122" s="771"/>
      <c r="DV122" s="823">
        <v>3.2</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6984</v>
      </c>
      <c r="AB123" s="784"/>
      <c r="AC123" s="784"/>
      <c r="AD123" s="784"/>
      <c r="AE123" s="785"/>
      <c r="AF123" s="786">
        <v>6849</v>
      </c>
      <c r="AG123" s="784"/>
      <c r="AH123" s="784"/>
      <c r="AI123" s="784"/>
      <c r="AJ123" s="785"/>
      <c r="AK123" s="786">
        <v>25043</v>
      </c>
      <c r="AL123" s="784"/>
      <c r="AM123" s="784"/>
      <c r="AN123" s="784"/>
      <c r="AO123" s="785"/>
      <c r="AP123" s="754">
        <v>1.4</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455</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55275</v>
      </c>
      <c r="AB128" s="724"/>
      <c r="AC128" s="724"/>
      <c r="AD128" s="724"/>
      <c r="AE128" s="725"/>
      <c r="AF128" s="726">
        <v>57193</v>
      </c>
      <c r="AG128" s="724"/>
      <c r="AH128" s="724"/>
      <c r="AI128" s="724"/>
      <c r="AJ128" s="725"/>
      <c r="AK128" s="726">
        <v>65698</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2763771</v>
      </c>
      <c r="AB129" s="784"/>
      <c r="AC129" s="784"/>
      <c r="AD129" s="784"/>
      <c r="AE129" s="785"/>
      <c r="AF129" s="786">
        <v>2645671</v>
      </c>
      <c r="AG129" s="784"/>
      <c r="AH129" s="784"/>
      <c r="AI129" s="784"/>
      <c r="AJ129" s="785"/>
      <c r="AK129" s="786">
        <v>2370801</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684187</v>
      </c>
      <c r="AB130" s="784"/>
      <c r="AC130" s="784"/>
      <c r="AD130" s="784"/>
      <c r="AE130" s="785"/>
      <c r="AF130" s="786">
        <v>629232</v>
      </c>
      <c r="AG130" s="784"/>
      <c r="AH130" s="784"/>
      <c r="AI130" s="784"/>
      <c r="AJ130" s="785"/>
      <c r="AK130" s="786">
        <v>545036</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2079584</v>
      </c>
      <c r="AB131" s="717"/>
      <c r="AC131" s="717"/>
      <c r="AD131" s="717"/>
      <c r="AE131" s="718"/>
      <c r="AF131" s="719">
        <v>2016439</v>
      </c>
      <c r="AG131" s="717"/>
      <c r="AH131" s="717"/>
      <c r="AI131" s="717"/>
      <c r="AJ131" s="718"/>
      <c r="AK131" s="719">
        <v>1825765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13.09204149</v>
      </c>
      <c r="AB132" s="740"/>
      <c r="AC132" s="740"/>
      <c r="AD132" s="740"/>
      <c r="AE132" s="741"/>
      <c r="AF132" s="742">
        <v>7.3276206220000004</v>
      </c>
      <c r="AG132" s="740"/>
      <c r="AH132" s="740"/>
      <c r="AI132" s="740"/>
      <c r="AJ132" s="741"/>
      <c r="AK132" s="742">
        <v>5.4548641250000003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15.8</v>
      </c>
      <c r="AB133" s="749"/>
      <c r="AC133" s="749"/>
      <c r="AD133" s="749"/>
      <c r="AE133" s="750"/>
      <c r="AF133" s="748">
        <v>12.4</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453707</v>
      </c>
      <c r="L9" s="264">
        <v>243536</v>
      </c>
      <c r="M9" s="265">
        <v>198661</v>
      </c>
      <c r="N9" s="266">
        <v>22.6</v>
      </c>
    </row>
    <row r="10" spans="1:16" x14ac:dyDescent="0.15">
      <c r="A10" s="248"/>
      <c r="B10" s="244"/>
      <c r="C10" s="244"/>
      <c r="D10" s="244"/>
      <c r="E10" s="244"/>
      <c r="F10" s="244"/>
      <c r="G10" s="1133" t="s">
        <v>477</v>
      </c>
      <c r="H10" s="1134"/>
      <c r="I10" s="1134"/>
      <c r="J10" s="1135"/>
      <c r="K10" s="267">
        <v>65386</v>
      </c>
      <c r="L10" s="268">
        <v>35097</v>
      </c>
      <c r="M10" s="269">
        <v>22571</v>
      </c>
      <c r="N10" s="270">
        <v>55.5</v>
      </c>
    </row>
    <row r="11" spans="1:16" ht="13.5" customHeight="1" x14ac:dyDescent="0.15">
      <c r="A11" s="248"/>
      <c r="B11" s="244"/>
      <c r="C11" s="244"/>
      <c r="D11" s="244"/>
      <c r="E11" s="244"/>
      <c r="F11" s="244"/>
      <c r="G11" s="1133" t="s">
        <v>478</v>
      </c>
      <c r="H11" s="1134"/>
      <c r="I11" s="1134"/>
      <c r="J11" s="1135"/>
      <c r="K11" s="267">
        <v>112724</v>
      </c>
      <c r="L11" s="268">
        <v>60507</v>
      </c>
      <c r="M11" s="269">
        <v>24639</v>
      </c>
      <c r="N11" s="270">
        <v>145.6</v>
      </c>
    </row>
    <row r="12" spans="1:16" ht="13.5" customHeight="1" x14ac:dyDescent="0.15">
      <c r="A12" s="248"/>
      <c r="B12" s="244"/>
      <c r="C12" s="244"/>
      <c r="D12" s="244"/>
      <c r="E12" s="244"/>
      <c r="F12" s="244"/>
      <c r="G12" s="1133" t="s">
        <v>479</v>
      </c>
      <c r="H12" s="1134"/>
      <c r="I12" s="1134"/>
      <c r="J12" s="1135"/>
      <c r="K12" s="267" t="s">
        <v>480</v>
      </c>
      <c r="L12" s="268" t="s">
        <v>480</v>
      </c>
      <c r="M12" s="269">
        <v>3341</v>
      </c>
      <c r="N12" s="270" t="s">
        <v>480</v>
      </c>
    </row>
    <row r="13" spans="1:16" ht="13.5" customHeight="1" x14ac:dyDescent="0.15">
      <c r="A13" s="248"/>
      <c r="B13" s="244"/>
      <c r="C13" s="244"/>
      <c r="D13" s="244"/>
      <c r="E13" s="244"/>
      <c r="F13" s="244"/>
      <c r="G13" s="1133" t="s">
        <v>481</v>
      </c>
      <c r="H13" s="1134"/>
      <c r="I13" s="1134"/>
      <c r="J13" s="1135"/>
      <c r="K13" s="267" t="s">
        <v>480</v>
      </c>
      <c r="L13" s="268" t="s">
        <v>480</v>
      </c>
      <c r="M13" s="269" t="s">
        <v>480</v>
      </c>
      <c r="N13" s="270" t="s">
        <v>480</v>
      </c>
    </row>
    <row r="14" spans="1:16" ht="13.5" customHeight="1" x14ac:dyDescent="0.15">
      <c r="A14" s="248"/>
      <c r="B14" s="244"/>
      <c r="C14" s="244"/>
      <c r="D14" s="244"/>
      <c r="E14" s="244"/>
      <c r="F14" s="244"/>
      <c r="G14" s="1133" t="s">
        <v>482</v>
      </c>
      <c r="H14" s="1134"/>
      <c r="I14" s="1134"/>
      <c r="J14" s="1135"/>
      <c r="K14" s="267">
        <v>16557</v>
      </c>
      <c r="L14" s="268">
        <v>8887</v>
      </c>
      <c r="M14" s="269">
        <v>9231</v>
      </c>
      <c r="N14" s="270">
        <v>-3.7</v>
      </c>
    </row>
    <row r="15" spans="1:16" ht="13.5" customHeight="1" x14ac:dyDescent="0.15">
      <c r="A15" s="248"/>
      <c r="B15" s="244"/>
      <c r="C15" s="244"/>
      <c r="D15" s="244"/>
      <c r="E15" s="244"/>
      <c r="F15" s="244"/>
      <c r="G15" s="1133" t="s">
        <v>483</v>
      </c>
      <c r="H15" s="1134"/>
      <c r="I15" s="1134"/>
      <c r="J15" s="1135"/>
      <c r="K15" s="267" t="s">
        <v>480</v>
      </c>
      <c r="L15" s="268" t="s">
        <v>480</v>
      </c>
      <c r="M15" s="269">
        <v>4542</v>
      </c>
      <c r="N15" s="270" t="s">
        <v>480</v>
      </c>
    </row>
    <row r="16" spans="1:16" x14ac:dyDescent="0.15">
      <c r="A16" s="248"/>
      <c r="B16" s="244"/>
      <c r="C16" s="244"/>
      <c r="D16" s="244"/>
      <c r="E16" s="244"/>
      <c r="F16" s="244"/>
      <c r="G16" s="1136" t="s">
        <v>484</v>
      </c>
      <c r="H16" s="1137"/>
      <c r="I16" s="1137"/>
      <c r="J16" s="1138"/>
      <c r="K16" s="268">
        <v>-48754</v>
      </c>
      <c r="L16" s="268">
        <v>-26170</v>
      </c>
      <c r="M16" s="269">
        <v>-20623</v>
      </c>
      <c r="N16" s="270">
        <v>26.9</v>
      </c>
    </row>
    <row r="17" spans="1:16" x14ac:dyDescent="0.15">
      <c r="A17" s="248"/>
      <c r="B17" s="244"/>
      <c r="C17" s="244"/>
      <c r="D17" s="244"/>
      <c r="E17" s="244"/>
      <c r="F17" s="244"/>
      <c r="G17" s="1136" t="s">
        <v>172</v>
      </c>
      <c r="H17" s="1137"/>
      <c r="I17" s="1137"/>
      <c r="J17" s="1138"/>
      <c r="K17" s="268">
        <v>599620</v>
      </c>
      <c r="L17" s="268">
        <v>321857</v>
      </c>
      <c r="M17" s="269">
        <v>242361</v>
      </c>
      <c r="N17" s="270">
        <v>32.799999999999997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25.76</v>
      </c>
      <c r="L21" s="281">
        <v>22.07</v>
      </c>
      <c r="M21" s="282">
        <v>3.69</v>
      </c>
      <c r="N21" s="249"/>
      <c r="O21" s="283"/>
      <c r="P21" s="279"/>
    </row>
    <row r="22" spans="1:16" s="284" customFormat="1" x14ac:dyDescent="0.15">
      <c r="A22" s="279"/>
      <c r="B22" s="249"/>
      <c r="C22" s="249"/>
      <c r="D22" s="249"/>
      <c r="E22" s="249"/>
      <c r="F22" s="249"/>
      <c r="G22" s="1130" t="s">
        <v>490</v>
      </c>
      <c r="H22" s="1131"/>
      <c r="I22" s="1131"/>
      <c r="J22" s="1132"/>
      <c r="K22" s="285">
        <v>97.8</v>
      </c>
      <c r="L22" s="286">
        <v>93.5</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574638</v>
      </c>
      <c r="L32" s="294">
        <v>308448</v>
      </c>
      <c r="M32" s="295">
        <v>131612</v>
      </c>
      <c r="N32" s="296">
        <v>134.4</v>
      </c>
    </row>
    <row r="33" spans="1:16" ht="13.5" customHeight="1" x14ac:dyDescent="0.15">
      <c r="A33" s="248"/>
      <c r="B33" s="244"/>
      <c r="C33" s="244"/>
      <c r="D33" s="244"/>
      <c r="E33" s="244"/>
      <c r="F33" s="244"/>
      <c r="G33" s="1121" t="s">
        <v>494</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495</v>
      </c>
      <c r="H34" s="1122"/>
      <c r="I34" s="1122"/>
      <c r="J34" s="1123"/>
      <c r="K34" s="294" t="s">
        <v>480</v>
      </c>
      <c r="L34" s="294" t="s">
        <v>480</v>
      </c>
      <c r="M34" s="295">
        <v>41</v>
      </c>
      <c r="N34" s="296" t="s">
        <v>480</v>
      </c>
    </row>
    <row r="35" spans="1:16" ht="27" customHeight="1" x14ac:dyDescent="0.15">
      <c r="A35" s="248"/>
      <c r="B35" s="244"/>
      <c r="C35" s="244"/>
      <c r="D35" s="244"/>
      <c r="E35" s="244"/>
      <c r="F35" s="244"/>
      <c r="G35" s="1121" t="s">
        <v>496</v>
      </c>
      <c r="H35" s="1122"/>
      <c r="I35" s="1122"/>
      <c r="J35" s="1123"/>
      <c r="K35" s="294">
        <v>98119</v>
      </c>
      <c r="L35" s="294">
        <v>52667</v>
      </c>
      <c r="M35" s="295">
        <v>31555</v>
      </c>
      <c r="N35" s="296">
        <v>66.900000000000006</v>
      </c>
    </row>
    <row r="36" spans="1:16" ht="27" customHeight="1" x14ac:dyDescent="0.15">
      <c r="A36" s="248"/>
      <c r="B36" s="244"/>
      <c r="C36" s="244"/>
      <c r="D36" s="244"/>
      <c r="E36" s="244"/>
      <c r="F36" s="244"/>
      <c r="G36" s="1121" t="s">
        <v>497</v>
      </c>
      <c r="H36" s="1122"/>
      <c r="I36" s="1122"/>
      <c r="J36" s="1123"/>
      <c r="K36" s="294">
        <v>12527</v>
      </c>
      <c r="L36" s="294">
        <v>6724</v>
      </c>
      <c r="M36" s="295">
        <v>5720</v>
      </c>
      <c r="N36" s="296">
        <v>17.600000000000001</v>
      </c>
    </row>
    <row r="37" spans="1:16" ht="13.5" customHeight="1" x14ac:dyDescent="0.15">
      <c r="A37" s="248"/>
      <c r="B37" s="244"/>
      <c r="C37" s="244"/>
      <c r="D37" s="244"/>
      <c r="E37" s="244"/>
      <c r="F37" s="244"/>
      <c r="G37" s="1121" t="s">
        <v>498</v>
      </c>
      <c r="H37" s="1122"/>
      <c r="I37" s="1122"/>
      <c r="J37" s="1123"/>
      <c r="K37" s="294">
        <v>25043</v>
      </c>
      <c r="L37" s="294">
        <v>13442</v>
      </c>
      <c r="M37" s="295">
        <v>1648</v>
      </c>
      <c r="N37" s="296">
        <v>715.7</v>
      </c>
    </row>
    <row r="38" spans="1:16" ht="27" customHeight="1" x14ac:dyDescent="0.15">
      <c r="A38" s="248"/>
      <c r="B38" s="244"/>
      <c r="C38" s="244"/>
      <c r="D38" s="244"/>
      <c r="E38" s="244"/>
      <c r="F38" s="244"/>
      <c r="G38" s="1124" t="s">
        <v>499</v>
      </c>
      <c r="H38" s="1125"/>
      <c r="I38" s="1125"/>
      <c r="J38" s="1126"/>
      <c r="K38" s="297" t="s">
        <v>480</v>
      </c>
      <c r="L38" s="297" t="s">
        <v>480</v>
      </c>
      <c r="M38" s="298">
        <v>64</v>
      </c>
      <c r="N38" s="299" t="s">
        <v>480</v>
      </c>
      <c r="O38" s="293"/>
    </row>
    <row r="39" spans="1:16" x14ac:dyDescent="0.15">
      <c r="A39" s="248"/>
      <c r="B39" s="244"/>
      <c r="C39" s="244"/>
      <c r="D39" s="244"/>
      <c r="E39" s="244"/>
      <c r="F39" s="244"/>
      <c r="G39" s="1124" t="s">
        <v>500</v>
      </c>
      <c r="H39" s="1125"/>
      <c r="I39" s="1125"/>
      <c r="J39" s="1126"/>
      <c r="K39" s="300">
        <v>-65698</v>
      </c>
      <c r="L39" s="300">
        <v>-35265</v>
      </c>
      <c r="M39" s="301">
        <v>-9298</v>
      </c>
      <c r="N39" s="302">
        <v>279.3</v>
      </c>
      <c r="O39" s="293"/>
    </row>
    <row r="40" spans="1:16" ht="27" customHeight="1" x14ac:dyDescent="0.15">
      <c r="A40" s="248"/>
      <c r="B40" s="244"/>
      <c r="C40" s="244"/>
      <c r="D40" s="244"/>
      <c r="E40" s="244"/>
      <c r="F40" s="244"/>
      <c r="G40" s="1121" t="s">
        <v>501</v>
      </c>
      <c r="H40" s="1122"/>
      <c r="I40" s="1122"/>
      <c r="J40" s="1123"/>
      <c r="K40" s="300">
        <v>-545036</v>
      </c>
      <c r="L40" s="300">
        <v>-292558</v>
      </c>
      <c r="M40" s="301">
        <v>-121787</v>
      </c>
      <c r="N40" s="302">
        <v>140.19999999999999</v>
      </c>
      <c r="O40" s="293"/>
    </row>
    <row r="41" spans="1:16" x14ac:dyDescent="0.15">
      <c r="A41" s="248"/>
      <c r="B41" s="244"/>
      <c r="C41" s="244"/>
      <c r="D41" s="244"/>
      <c r="E41" s="244"/>
      <c r="F41" s="244"/>
      <c r="G41" s="1127" t="s">
        <v>282</v>
      </c>
      <c r="H41" s="1128"/>
      <c r="I41" s="1128"/>
      <c r="J41" s="1129"/>
      <c r="K41" s="294">
        <v>99593</v>
      </c>
      <c r="L41" s="300">
        <v>53458</v>
      </c>
      <c r="M41" s="301">
        <v>39554</v>
      </c>
      <c r="N41" s="302">
        <v>35.200000000000003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397226</v>
      </c>
      <c r="J51" s="320">
        <v>199311</v>
      </c>
      <c r="K51" s="321">
        <v>-12.6</v>
      </c>
      <c r="L51" s="322">
        <v>325581</v>
      </c>
      <c r="M51" s="323">
        <v>11.5</v>
      </c>
      <c r="N51" s="324">
        <v>-24.1</v>
      </c>
    </row>
    <row r="52" spans="1:14" x14ac:dyDescent="0.15">
      <c r="A52" s="248"/>
      <c r="B52" s="244"/>
      <c r="C52" s="244"/>
      <c r="D52" s="244"/>
      <c r="E52" s="244"/>
      <c r="F52" s="244"/>
      <c r="G52" s="325"/>
      <c r="H52" s="326" t="s">
        <v>512</v>
      </c>
      <c r="I52" s="327">
        <v>182051</v>
      </c>
      <c r="J52" s="328">
        <v>91345</v>
      </c>
      <c r="K52" s="329">
        <v>-48.4</v>
      </c>
      <c r="L52" s="330">
        <v>165116</v>
      </c>
      <c r="M52" s="331">
        <v>0.9</v>
      </c>
      <c r="N52" s="332">
        <v>-49.3</v>
      </c>
    </row>
    <row r="53" spans="1:14" x14ac:dyDescent="0.15">
      <c r="A53" s="248"/>
      <c r="B53" s="244"/>
      <c r="C53" s="244"/>
      <c r="D53" s="244"/>
      <c r="E53" s="244"/>
      <c r="F53" s="244"/>
      <c r="G53" s="310" t="s">
        <v>513</v>
      </c>
      <c r="H53" s="311"/>
      <c r="I53" s="319">
        <v>351866</v>
      </c>
      <c r="J53" s="320">
        <v>180722</v>
      </c>
      <c r="K53" s="321">
        <v>-9.3000000000000007</v>
      </c>
      <c r="L53" s="322">
        <v>203567</v>
      </c>
      <c r="M53" s="323">
        <v>-37.5</v>
      </c>
      <c r="N53" s="324">
        <v>28.2</v>
      </c>
    </row>
    <row r="54" spans="1:14" x14ac:dyDescent="0.15">
      <c r="A54" s="248"/>
      <c r="B54" s="244"/>
      <c r="C54" s="244"/>
      <c r="D54" s="244"/>
      <c r="E54" s="244"/>
      <c r="F54" s="244"/>
      <c r="G54" s="325"/>
      <c r="H54" s="326" t="s">
        <v>512</v>
      </c>
      <c r="I54" s="327">
        <v>121578</v>
      </c>
      <c r="J54" s="328">
        <v>62444</v>
      </c>
      <c r="K54" s="329">
        <v>-31.6</v>
      </c>
      <c r="L54" s="330">
        <v>121137</v>
      </c>
      <c r="M54" s="331">
        <v>-26.6</v>
      </c>
      <c r="N54" s="332">
        <v>-5</v>
      </c>
    </row>
    <row r="55" spans="1:14" x14ac:dyDescent="0.15">
      <c r="A55" s="248"/>
      <c r="B55" s="244"/>
      <c r="C55" s="244"/>
      <c r="D55" s="244"/>
      <c r="E55" s="244"/>
      <c r="F55" s="244"/>
      <c r="G55" s="310" t="s">
        <v>514</v>
      </c>
      <c r="H55" s="311"/>
      <c r="I55" s="319">
        <v>361704</v>
      </c>
      <c r="J55" s="320">
        <v>187606</v>
      </c>
      <c r="K55" s="321">
        <v>3.8</v>
      </c>
      <c r="L55" s="322">
        <v>185018</v>
      </c>
      <c r="M55" s="323">
        <v>-9.1</v>
      </c>
      <c r="N55" s="324">
        <v>12.9</v>
      </c>
    </row>
    <row r="56" spans="1:14" x14ac:dyDescent="0.15">
      <c r="A56" s="248"/>
      <c r="B56" s="244"/>
      <c r="C56" s="244"/>
      <c r="D56" s="244"/>
      <c r="E56" s="244"/>
      <c r="F56" s="244"/>
      <c r="G56" s="325"/>
      <c r="H56" s="326" t="s">
        <v>512</v>
      </c>
      <c r="I56" s="327">
        <v>110922</v>
      </c>
      <c r="J56" s="328">
        <v>57532</v>
      </c>
      <c r="K56" s="329">
        <v>-7.9</v>
      </c>
      <c r="L56" s="330">
        <v>95064</v>
      </c>
      <c r="M56" s="331">
        <v>-21.5</v>
      </c>
      <c r="N56" s="332">
        <v>13.6</v>
      </c>
    </row>
    <row r="57" spans="1:14" x14ac:dyDescent="0.15">
      <c r="A57" s="248"/>
      <c r="B57" s="244"/>
      <c r="C57" s="244"/>
      <c r="D57" s="244"/>
      <c r="E57" s="244"/>
      <c r="F57" s="244"/>
      <c r="G57" s="310" t="s">
        <v>515</v>
      </c>
      <c r="H57" s="311"/>
      <c r="I57" s="319">
        <v>306283</v>
      </c>
      <c r="J57" s="320">
        <v>160610</v>
      </c>
      <c r="K57" s="321">
        <v>-14.4</v>
      </c>
      <c r="L57" s="322">
        <v>238802</v>
      </c>
      <c r="M57" s="323">
        <v>29.1</v>
      </c>
      <c r="N57" s="324">
        <v>-43.5</v>
      </c>
    </row>
    <row r="58" spans="1:14" x14ac:dyDescent="0.15">
      <c r="A58" s="248"/>
      <c r="B58" s="244"/>
      <c r="C58" s="244"/>
      <c r="D58" s="244"/>
      <c r="E58" s="244"/>
      <c r="F58" s="244"/>
      <c r="G58" s="325"/>
      <c r="H58" s="326" t="s">
        <v>512</v>
      </c>
      <c r="I58" s="327">
        <v>86286</v>
      </c>
      <c r="J58" s="328">
        <v>45247</v>
      </c>
      <c r="K58" s="329">
        <v>-21.4</v>
      </c>
      <c r="L58" s="330">
        <v>128562</v>
      </c>
      <c r="M58" s="331">
        <v>35.200000000000003</v>
      </c>
      <c r="N58" s="332">
        <v>-56.6</v>
      </c>
    </row>
    <row r="59" spans="1:14" x14ac:dyDescent="0.15">
      <c r="A59" s="248"/>
      <c r="B59" s="244"/>
      <c r="C59" s="244"/>
      <c r="D59" s="244"/>
      <c r="E59" s="244"/>
      <c r="F59" s="244"/>
      <c r="G59" s="310" t="s">
        <v>516</v>
      </c>
      <c r="H59" s="311"/>
      <c r="I59" s="319">
        <v>364997</v>
      </c>
      <c r="J59" s="320">
        <v>195919</v>
      </c>
      <c r="K59" s="321">
        <v>22</v>
      </c>
      <c r="L59" s="322">
        <v>288550</v>
      </c>
      <c r="M59" s="323">
        <v>20.8</v>
      </c>
      <c r="N59" s="324">
        <v>1.2</v>
      </c>
    </row>
    <row r="60" spans="1:14" x14ac:dyDescent="0.15">
      <c r="A60" s="248"/>
      <c r="B60" s="244"/>
      <c r="C60" s="244"/>
      <c r="D60" s="244"/>
      <c r="E60" s="244"/>
      <c r="F60" s="244"/>
      <c r="G60" s="325"/>
      <c r="H60" s="326" t="s">
        <v>512</v>
      </c>
      <c r="I60" s="333">
        <v>124613</v>
      </c>
      <c r="J60" s="328">
        <v>66888</v>
      </c>
      <c r="K60" s="329">
        <v>47.8</v>
      </c>
      <c r="L60" s="330">
        <v>141525</v>
      </c>
      <c r="M60" s="331">
        <v>10.1</v>
      </c>
      <c r="N60" s="332">
        <v>37.700000000000003</v>
      </c>
    </row>
    <row r="61" spans="1:14" x14ac:dyDescent="0.15">
      <c r="A61" s="248"/>
      <c r="B61" s="244"/>
      <c r="C61" s="244"/>
      <c r="D61" s="244"/>
      <c r="E61" s="244"/>
      <c r="F61" s="244"/>
      <c r="G61" s="310" t="s">
        <v>517</v>
      </c>
      <c r="H61" s="334"/>
      <c r="I61" s="335">
        <v>356415</v>
      </c>
      <c r="J61" s="336">
        <v>184834</v>
      </c>
      <c r="K61" s="337">
        <v>-2.1</v>
      </c>
      <c r="L61" s="338">
        <v>248304</v>
      </c>
      <c r="M61" s="339">
        <v>3</v>
      </c>
      <c r="N61" s="324">
        <v>-5.0999999999999996</v>
      </c>
    </row>
    <row r="62" spans="1:14" x14ac:dyDescent="0.15">
      <c r="A62" s="248"/>
      <c r="B62" s="244"/>
      <c r="C62" s="244"/>
      <c r="D62" s="244"/>
      <c r="E62" s="244"/>
      <c r="F62" s="244"/>
      <c r="G62" s="325"/>
      <c r="H62" s="326" t="s">
        <v>512</v>
      </c>
      <c r="I62" s="327">
        <v>125090</v>
      </c>
      <c r="J62" s="328">
        <v>64691</v>
      </c>
      <c r="K62" s="329">
        <v>-12.3</v>
      </c>
      <c r="L62" s="330">
        <v>130281</v>
      </c>
      <c r="M62" s="331">
        <v>-0.4</v>
      </c>
      <c r="N62" s="332">
        <v>-11.9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8.18</v>
      </c>
      <c r="G47" s="12">
        <v>9.15</v>
      </c>
      <c r="H47" s="12">
        <v>15.47</v>
      </c>
      <c r="I47" s="12">
        <v>23.72</v>
      </c>
      <c r="J47" s="13">
        <v>37.020000000000003</v>
      </c>
    </row>
    <row r="48" spans="2:10" ht="57.75" customHeight="1" x14ac:dyDescent="0.15">
      <c r="B48" s="14"/>
      <c r="C48" s="1141" t="s">
        <v>4</v>
      </c>
      <c r="D48" s="1141"/>
      <c r="E48" s="1142"/>
      <c r="F48" s="15">
        <v>4.22</v>
      </c>
      <c r="G48" s="16">
        <v>5.76</v>
      </c>
      <c r="H48" s="16">
        <v>4.0199999999999996</v>
      </c>
      <c r="I48" s="16">
        <v>5.24</v>
      </c>
      <c r="J48" s="17">
        <v>2.7</v>
      </c>
    </row>
    <row r="49" spans="2:10" ht="57.75" customHeight="1" thickBot="1" x14ac:dyDescent="0.2">
      <c r="B49" s="18"/>
      <c r="C49" s="1143" t="s">
        <v>5</v>
      </c>
      <c r="D49" s="1143"/>
      <c r="E49" s="1144"/>
      <c r="F49" s="19">
        <v>0.93</v>
      </c>
      <c r="G49" s="20">
        <v>1.84</v>
      </c>
      <c r="H49" s="20">
        <v>6.08</v>
      </c>
      <c r="I49" s="20">
        <v>8.6</v>
      </c>
      <c r="J49" s="21">
        <v>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524</v>
      </c>
      <c r="D34" s="1151"/>
      <c r="E34" s="1152"/>
      <c r="F34" s="32">
        <v>8.81</v>
      </c>
      <c r="G34" s="33">
        <v>10.49</v>
      </c>
      <c r="H34" s="33">
        <v>10.85</v>
      </c>
      <c r="I34" s="33">
        <v>12.74</v>
      </c>
      <c r="J34" s="34">
        <v>14.81</v>
      </c>
      <c r="K34" s="22"/>
      <c r="L34" s="22"/>
      <c r="M34" s="22"/>
      <c r="N34" s="22"/>
      <c r="O34" s="22"/>
      <c r="P34" s="22"/>
    </row>
    <row r="35" spans="1:16" ht="39" customHeight="1" x14ac:dyDescent="0.15">
      <c r="A35" s="22"/>
      <c r="B35" s="35"/>
      <c r="C35" s="1145" t="s">
        <v>525</v>
      </c>
      <c r="D35" s="1146"/>
      <c r="E35" s="1147"/>
      <c r="F35" s="36">
        <v>4.2</v>
      </c>
      <c r="G35" s="37">
        <v>5.75</v>
      </c>
      <c r="H35" s="37">
        <v>4</v>
      </c>
      <c r="I35" s="37">
        <v>5.23</v>
      </c>
      <c r="J35" s="38">
        <v>2.69</v>
      </c>
      <c r="K35" s="22"/>
      <c r="L35" s="22"/>
      <c r="M35" s="22"/>
      <c r="N35" s="22"/>
      <c r="O35" s="22"/>
      <c r="P35" s="22"/>
    </row>
    <row r="36" spans="1:16" ht="39" customHeight="1" x14ac:dyDescent="0.15">
      <c r="A36" s="22"/>
      <c r="B36" s="35"/>
      <c r="C36" s="1145" t="s">
        <v>526</v>
      </c>
      <c r="D36" s="1146"/>
      <c r="E36" s="1147"/>
      <c r="F36" s="36">
        <v>0.16</v>
      </c>
      <c r="G36" s="37">
        <v>0.68</v>
      </c>
      <c r="H36" s="37">
        <v>0.98</v>
      </c>
      <c r="I36" s="37">
        <v>0.27</v>
      </c>
      <c r="J36" s="38">
        <v>0.54</v>
      </c>
      <c r="K36" s="22"/>
      <c r="L36" s="22"/>
      <c r="M36" s="22"/>
      <c r="N36" s="22"/>
      <c r="O36" s="22"/>
      <c r="P36" s="22"/>
    </row>
    <row r="37" spans="1:16" ht="39" customHeight="1" x14ac:dyDescent="0.15">
      <c r="A37" s="22"/>
      <c r="B37" s="35"/>
      <c r="C37" s="1145" t="s">
        <v>527</v>
      </c>
      <c r="D37" s="1146"/>
      <c r="E37" s="1147"/>
      <c r="F37" s="36">
        <v>0.01</v>
      </c>
      <c r="G37" s="37">
        <v>0.01</v>
      </c>
      <c r="H37" s="37">
        <v>0.01</v>
      </c>
      <c r="I37" s="37">
        <v>0.01</v>
      </c>
      <c r="J37" s="38">
        <v>0.04</v>
      </c>
      <c r="K37" s="22"/>
      <c r="L37" s="22"/>
      <c r="M37" s="22"/>
      <c r="N37" s="22"/>
      <c r="O37" s="22"/>
      <c r="P37" s="22"/>
    </row>
    <row r="38" spans="1:16" ht="39" customHeight="1" x14ac:dyDescent="0.15">
      <c r="A38" s="22"/>
      <c r="B38" s="35"/>
      <c r="C38" s="1145" t="s">
        <v>528</v>
      </c>
      <c r="D38" s="1146"/>
      <c r="E38" s="1147"/>
      <c r="F38" s="36">
        <v>0.27</v>
      </c>
      <c r="G38" s="37">
        <v>0</v>
      </c>
      <c r="H38" s="37">
        <v>0.22</v>
      </c>
      <c r="I38" s="37">
        <v>0.01</v>
      </c>
      <c r="J38" s="38">
        <v>0.03</v>
      </c>
      <c r="K38" s="22"/>
      <c r="L38" s="22"/>
      <c r="M38" s="22"/>
      <c r="N38" s="22"/>
      <c r="O38" s="22"/>
      <c r="P38" s="22"/>
    </row>
    <row r="39" spans="1:16" ht="39" customHeight="1" x14ac:dyDescent="0.15">
      <c r="A39" s="22"/>
      <c r="B39" s="35"/>
      <c r="C39" s="1145" t="s">
        <v>529</v>
      </c>
      <c r="D39" s="1146"/>
      <c r="E39" s="1147"/>
      <c r="F39" s="36">
        <v>0.04</v>
      </c>
      <c r="G39" s="37">
        <v>0.02</v>
      </c>
      <c r="H39" s="37">
        <v>0.02</v>
      </c>
      <c r="I39" s="37">
        <v>0.01</v>
      </c>
      <c r="J39" s="38">
        <v>0.01</v>
      </c>
      <c r="K39" s="22"/>
      <c r="L39" s="22"/>
      <c r="M39" s="22"/>
      <c r="N39" s="22"/>
      <c r="O39" s="22"/>
      <c r="P39" s="22"/>
    </row>
    <row r="40" spans="1:16" ht="39" customHeight="1" x14ac:dyDescent="0.15">
      <c r="A40" s="22"/>
      <c r="B40" s="35"/>
      <c r="C40" s="1145" t="s">
        <v>530</v>
      </c>
      <c r="D40" s="1146"/>
      <c r="E40" s="1147"/>
      <c r="F40" s="36">
        <v>0.01</v>
      </c>
      <c r="G40" s="37">
        <v>0</v>
      </c>
      <c r="H40" s="37">
        <v>0.01</v>
      </c>
      <c r="I40" s="37">
        <v>0</v>
      </c>
      <c r="J40" s="38">
        <v>0</v>
      </c>
      <c r="K40" s="22"/>
      <c r="L40" s="22"/>
      <c r="M40" s="22"/>
      <c r="N40" s="22"/>
      <c r="O40" s="22"/>
      <c r="P40" s="22"/>
    </row>
    <row r="41" spans="1:16" ht="39" customHeight="1" x14ac:dyDescent="0.15">
      <c r="A41" s="22"/>
      <c r="B41" s="35"/>
      <c r="C41" s="1145" t="s">
        <v>531</v>
      </c>
      <c r="D41" s="1146"/>
      <c r="E41" s="1147"/>
      <c r="F41" s="36">
        <v>0.01</v>
      </c>
      <c r="G41" s="37">
        <v>0</v>
      </c>
      <c r="H41" s="37">
        <v>0</v>
      </c>
      <c r="I41" s="37">
        <v>0</v>
      </c>
      <c r="J41" s="38">
        <v>0</v>
      </c>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J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884</v>
      </c>
      <c r="L45" s="60">
        <v>831</v>
      </c>
      <c r="M45" s="60">
        <v>807</v>
      </c>
      <c r="N45" s="60">
        <v>721</v>
      </c>
      <c r="O45" s="61">
        <v>575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173</v>
      </c>
      <c r="L48" s="64">
        <v>153</v>
      </c>
      <c r="M48" s="64">
        <v>144</v>
      </c>
      <c r="N48" s="64">
        <v>94</v>
      </c>
      <c r="O48" s="65">
        <v>98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19</v>
      </c>
      <c r="L49" s="64">
        <v>18</v>
      </c>
      <c r="M49" s="64">
        <v>19</v>
      </c>
      <c r="N49" s="64">
        <v>13</v>
      </c>
      <c r="O49" s="65">
        <v>13</v>
      </c>
      <c r="P49" s="48"/>
      <c r="Q49" s="48"/>
      <c r="R49" s="48"/>
      <c r="S49" s="48"/>
      <c r="T49" s="48"/>
      <c r="U49" s="48"/>
    </row>
    <row r="50" spans="1:21" ht="30.75" customHeight="1" x14ac:dyDescent="0.15">
      <c r="A50" s="48"/>
      <c r="B50" s="1163"/>
      <c r="C50" s="1164"/>
      <c r="D50" s="62"/>
      <c r="E50" s="1155" t="s">
        <v>17</v>
      </c>
      <c r="F50" s="1155"/>
      <c r="G50" s="1155"/>
      <c r="H50" s="1155"/>
      <c r="I50" s="1155"/>
      <c r="J50" s="1156"/>
      <c r="K50" s="63">
        <v>42</v>
      </c>
      <c r="L50" s="64">
        <v>42</v>
      </c>
      <c r="M50" s="64">
        <v>43</v>
      </c>
      <c r="N50" s="64">
        <v>7</v>
      </c>
      <c r="O50" s="65">
        <v>25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786</v>
      </c>
      <c r="L52" s="64">
        <v>743</v>
      </c>
      <c r="M52" s="64">
        <v>739</v>
      </c>
      <c r="N52" s="64">
        <v>686</v>
      </c>
      <c r="O52" s="65">
        <v>612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332</v>
      </c>
      <c r="L53" s="69">
        <v>301</v>
      </c>
      <c r="M53" s="69">
        <v>274</v>
      </c>
      <c r="N53" s="69">
        <v>149</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2016-04-11T08:04:18Z</cp:lastPrinted>
  <dcterms:created xsi:type="dcterms:W3CDTF">2016-02-15T00:26:08Z</dcterms:created>
  <dcterms:modified xsi:type="dcterms:W3CDTF">2016-04-22T00:10:10Z</dcterms:modified>
  <cp:category/>
</cp:coreProperties>
</file>