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フォルダ\財政事務\財政状況調査\H28財政状況調査\平成27年度財政状況資料集の作成及び提出について\提出\"/>
    </mc:Choice>
  </mc:AlternateContent>
  <bookViews>
    <workbookView xWindow="0" yWindow="0" windowWidth="19170" windowHeight="61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<sst xmlns="http://schemas.openxmlformats.org/spreadsheetml/2006/main" count="1032" uniqueCount="534">
  <si>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</si>
  <si>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</si>
  <si>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</si>
  <si>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</si>
  <si>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</si>
  <si>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</si>
  <si>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</si>
  <si>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</si>
  <si>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</si>
  <si>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</si>
  <si>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</si>
  <si>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</si>
  <si>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</si>
  <si>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</si>
  <si>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</si>
  <si>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</si>
  <si>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</si>
  <si>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</si>
  <si>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</si>
  <si>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</si>
  <si>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</si>
  <si>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</si>
  <si>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</si>
  <si>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</si>
  <si>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</si>
  <si>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</si>
  <si>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</si>
  <si>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</si>
  <si>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</si>
  <si>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</si>
  <si>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</si>
  <si>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</si>
  <si>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</si>
  <si>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</si>
  <si>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</si>
  <si>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</si>
  <si>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</si>
  <si>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</si>
  <si>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</si>
  <si>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</si>
  <si>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</si>
  <si>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</si>
  <si>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</si>
  <si>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</si>
  <si>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</si>
  <si>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</si>
  <si>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</si>
  <si>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</si>
  <si>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</si>
  <si>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</si>
  <si>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</si>
  <si>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</si>
  <si>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</si>
  <si>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</si>
  <si>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</si>
  <si>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</si>
  <si>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</si>
  <si>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</si>
  <si>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</si>
  <si>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</si>
  <si>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</si>
  <si>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</si>
  <si>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</si>
  <si>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</si>
  <si>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</si>
  <si>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</si>
  <si>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</si>
  <si>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</si>
  <si>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</si>
  <si>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</si>
  <si>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</si>
  <si>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</si>
  <si>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</si>
  <si>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</si>
  <si>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</si>
  <si>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</si>
  <si>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</si>
  <si>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</si>
  <si>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</si>
  <si>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</si>
  <si>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</si>
  <si>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中頓別町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</si>
  <si>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</si>
  <si>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</si>
  <si>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</si>
  <si>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</si>
  <si>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</si>
  <si>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</si>
  <si>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</si>
  <si>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</si>
  <si>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</si>
  <si>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</si>
  <si>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</si>
  <si>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</si>
  <si>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</si>
  <si>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</si>
  <si>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</si>
  <si>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</si>
  <si>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</si>
  <si>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</si>
  <si>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</si>
  <si>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</si>
  <si>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</si>
  <si>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</si>
  <si>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</si>
  <si>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</si>
  <si>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</si>
  <si>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</si>
  <si>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</si>
  <si>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</si>
  <si>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</si>
  <si>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</si>
  <si>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</si>
  <si>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</si>
  <si>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</si>
  <si>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</si>
  <si>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</si>
  <si>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</si>
  <si>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</si>
  <si>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</si>
  <si>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</si>
  <si>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</si>
  <si>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</si>
  <si>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</si>
  <si>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</si>
  <si>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</si>
  <si>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</si>
  <si>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</si>
  <si>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</si>
  <si>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</si>
  <si>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</si>
  <si>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</si>
  <si>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</si>
  <si>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</si>
  <si>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</si>
  <si>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</si>
  <si>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</si>
  <si>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</si>
  <si>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</si>
  <si>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</si>
  <si>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</si>
  <si>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</si>
  <si>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</si>
  <si>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</si>
  <si>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</si>
  <si>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</si>
  <si>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</si>
  <si>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</si>
  <si>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</si>
  <si>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</si>
  <si>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</si>
  <si>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</si>
  <si>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</si>
  <si>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</si>
  <si>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</si>
  <si>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</si>
  <si>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</si>
  <si>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</si>
  <si>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</si>
  <si>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</si>
  <si>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</si>
  <si>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</si>
  <si>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</si>
  <si>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</si>
  <si>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</si>
  <si>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</si>
  <si>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</si>
  <si>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</si>
  <si>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</si>
  <si>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</si>
  <si>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</si>
  <si>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</si>
  <si>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</si>
  <si>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</si>
  <si>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</si>
  <si>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</si>
  <si>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</si>
  <si>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</si>
  <si>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</si>
  <si>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</si>
  <si>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</si>
  <si>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</si>
  <si>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</si>
  <si>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</si>
  <si>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</si>
  <si>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</si>
  <si>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</si>
  <si>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</si>
  <si>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</si>
  <si>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</si>
  <si>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</si>
  <si>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</si>
  <si>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</si>
  <si>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</si>
  <si>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北海道中頓別町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</si>
  <si>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</si>
  <si>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</si>
  <si>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</si>
  <si>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</si>
  <si>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</si>
  <si>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</si>
  <si>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</si>
  <si>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</si>
  <si>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</si>
  <si>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</si>
  <si>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</si>
  <si>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</si>
  <si>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</si>
  <si>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</si>
  <si>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</si>
  <si>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</si>
  <si>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</si>
  <si>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</si>
  <si>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</si>
  <si>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</si>
  <si>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</si>
  <si>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</si>
  <si>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</si>
  <si>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</si>
  <si>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</si>
  <si>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</si>
  <si>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</si>
  <si>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</si>
  <si>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</si>
  <si>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</si>
  <si>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</si>
  <si>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</si>
  <si>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</si>
  <si>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</si>
  <si>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</si>
  <si>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</si>
  <si>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</si>
  <si>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</si>
  <si>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</si>
  <si>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</si>
  <si>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</si>
  <si>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</si>
  <si>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</si>
  <si>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</si>
  <si>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</si>
  <si>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</si>
  <si>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</si>
  <si>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</si>
  <si>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</si>
  <si>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</si>
  <si>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</si>
  <si>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</si>
  <si>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</si>
  <si>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</si>
  <si>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</si>
  <si>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</si>
  <si>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</si>
  <si>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</si>
  <si>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</si>
  <si>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</si>
  <si>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</si>
  <si>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</si>
  <si>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</si>
  <si>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</si>
  <si>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</si>
  <si>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</si>
  <si>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</si>
  <si>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</si>
  <si>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</si>
  <si>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</si>
  <si>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</si>
  <si>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</si>
  <si>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</si>
  <si>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</si>
  <si>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</si>
  <si>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</si>
  <si>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</si>
  <si>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</si>
  <si>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</si>
  <si>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</si>
  <si>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</si>
  <si>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</si>
  <si>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</si>
  <si>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</si>
  <si>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</si>
  <si>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</si>
  <si>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</si>
  <si>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</si>
  <si>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</si>
  <si>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</si>
  <si>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</si>
  <si>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</si>
  <si>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</si>
  <si>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</si>
  <si>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</si>
  <si>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</si>
  <si>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</si>
  <si>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</si>
  <si>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</si>
  <si>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</si>
  <si>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</si>
  <si>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</si>
  <si>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</si>
  <si>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</si>
  <si>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</si>
  <si>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</si>
  <si>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</si>
  <si>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</si>
  <si>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</si>
  <si>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</si>
  <si>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</si>
  <si>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</si>
  <si>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</si>
  <si>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</si>
  <si>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</si>
  <si>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</si>
  <si>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</si>
  <si>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</si>
  <si>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</si>
  <si>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</si>
  <si>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</si>
  <si>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</si>
  <si>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</si>
  <si>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</si>
  <si>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</si>
  <si>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</si>
  <si>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</si>
  <si>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</si>
  <si>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</si>
  <si>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</si>
  <si>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</si>
  <si>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</si>
  <si>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</si>
  <si>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</si>
  <si>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</si>
  <si>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</si>
  <si>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</si>
  <si>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</si>
  <si>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</si>
  <si>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</si>
  <si>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</si>
  <si>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</si>
  <si>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</si>
  <si>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</si>
  <si>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</si>
  <si>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</si>
  <si>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</si>
  <si>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北海道中頓別町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</si>
  <si>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</si>
  <si>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</si>
  <si>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</si>
  <si>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</si>
  <si>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</si>
  <si>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</si>
  <si>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</si>
  <si>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</si>
  <si>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</si>
  <si>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</si>
  <si>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</si>
  <si>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</si>
  <si>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</si>
  <si>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</si>
  <si>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</si>
  <si>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</si>
  <si>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</si>
  <si>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</si>
  <si>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</si>
  <si>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</si>
  <si>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自動車学校事業特別会計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</si>
  <si>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</si>
  <si>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</si>
  <si>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</si>
  <si>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</si>
  <si>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</si>
  <si>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</si>
  <si>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</si>
  <si>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</si>
  <si>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</si>
  <si>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</si>
  <si>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</si>
  <si>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</si>
  <si>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</si>
  <si>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</si>
  <si>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</si>
  <si>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</si>
  <si>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中頓別町国民健康保険病院事業会計</t>
    <phoneticPr fontId="5"/>
  </si>
  <si>
    <t>法適用企業</t>
    <phoneticPr fontId="5"/>
  </si>
  <si>
    <t>中頓別町水道事業特別会計</t>
    <phoneticPr fontId="5"/>
  </si>
  <si>
    <t>法非適用企業</t>
    <phoneticPr fontId="5"/>
  </si>
  <si>
    <t>中頓別町下水道事業特別会計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</si>
  <si>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</si>
  <si>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</si>
  <si>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</si>
  <si>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</si>
  <si>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</si>
  <si>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</si>
  <si>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</si>
  <si>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</si>
  <si>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</si>
  <si>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</si>
  <si>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</si>
  <si>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</si>
  <si>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</si>
  <si>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</si>
  <si>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</si>
  <si>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</si>
  <si>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</si>
  <si>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</si>
  <si>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</si>
  <si>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</si>
  <si>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</si>
  <si>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</si>
  <si>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</si>
  <si>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</si>
  <si>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</si>
  <si>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</si>
  <si>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</si>
  <si>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</si>
  <si>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</si>
  <si>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</si>
  <si>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</si>
  <si>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</si>
  <si>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</si>
  <si>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</si>
  <si>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</si>
  <si>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</si>
  <si>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</si>
  <si>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</si>
  <si>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</si>
  <si>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</si>
  <si>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</si>
  <si>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</si>
  <si>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</si>
  <si>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</si>
  <si>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</si>
  <si>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</si>
  <si>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</si>
  <si>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</si>
  <si>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</si>
  <si>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</si>
  <si>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</si>
  <si>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</si>
  <si>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</si>
  <si>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</si>
  <si>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</si>
  <si>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</si>
  <si>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</si>
  <si>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</si>
  <si>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</si>
  <si>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</si>
  <si>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</si>
  <si>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</si>
  <si>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</si>
  <si>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</si>
  <si>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</si>
  <si>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</si>
  <si>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</si>
  <si>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</si>
  <si>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</si>
  <si>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</si>
  <si>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</si>
  <si>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</si>
  <si>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</si>
  <si>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</si>
  <si>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</si>
  <si>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</si>
  <si>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</si>
  <si>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</si>
  <si>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</si>
  <si>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</si>
  <si>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</si>
  <si>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</si>
  <si>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</si>
  <si>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</si>
  <si>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</si>
  <si>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</si>
  <si>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</si>
  <si>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</si>
  <si>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</si>
  <si>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</si>
  <si>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</si>
  <si>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</si>
  <si>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</si>
  <si>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</si>
  <si>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</si>
  <si>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</si>
  <si>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</si>
  <si>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</si>
  <si>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</si>
  <si>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</si>
  <si>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</si>
  <si>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</si>
  <si>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</si>
  <si>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</si>
  <si>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</si>
  <si>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</si>
  <si>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</si>
  <si>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</si>
  <si>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</si>
  <si>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</si>
  <si>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</si>
  <si>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</si>
  <si>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</si>
  <si>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</si>
  <si>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</si>
  <si>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</si>
  <si>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</si>
  <si>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</si>
  <si>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</si>
  <si>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</si>
  <si>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</si>
  <si>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</si>
  <si>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</si>
  <si>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</si>
  <si>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</si>
  <si>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</si>
  <si>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</si>
  <si>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</si>
  <si>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</si>
  <si>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</si>
  <si>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</si>
  <si>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</si>
  <si>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</si>
  <si>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</si>
  <si>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中頓別町国民健康保険病院事業会計</t>
  </si>
  <si>
    <t>一般会計</t>
  </si>
  <si>
    <t>国民健康保険事業特別会計</t>
  </si>
  <si>
    <t>介護保険事業特別会計</t>
  </si>
  <si>
    <t>中頓別町下水道事業特別会計</t>
  </si>
  <si>
    <t>中頓別町水道事業特別会計</t>
  </si>
  <si>
    <t>自動車学校事業特別会計</t>
  </si>
  <si>
    <t>後期高齢者医療事業特別会計</t>
  </si>
  <si>
    <t>その他会計（赤字）</t>
  </si>
  <si>
    <t>その他会計（黒字）</t>
  </si>
  <si>
    <t>-</t>
    <phoneticPr fontId="2"/>
  </si>
  <si>
    <t>南宗谷衛生施設組合</t>
    <rPh sb="0" eb="1">
      <t>ミナミ</t>
    </rPh>
    <rPh sb="1" eb="3">
      <t>ソウヤ</t>
    </rPh>
    <rPh sb="3" eb="5">
      <t>エイセイ</t>
    </rPh>
    <rPh sb="5" eb="7">
      <t>シセツ</t>
    </rPh>
    <rPh sb="7" eb="9">
      <t>クミアイ</t>
    </rPh>
    <phoneticPr fontId="2"/>
  </si>
  <si>
    <t>南宗谷消防組合</t>
    <rPh sb="0" eb="1">
      <t>ミナミ</t>
    </rPh>
    <rPh sb="1" eb="3">
      <t>ソウヤ</t>
    </rPh>
    <rPh sb="3" eb="5">
      <t>ショウボウ</t>
    </rPh>
    <rPh sb="5" eb="7">
      <t>クミアイ</t>
    </rPh>
    <phoneticPr fontId="2"/>
  </si>
  <si>
    <t>中頓別観光開発</t>
    <rPh sb="0" eb="3">
      <t>ナカトンベツ</t>
    </rPh>
    <rPh sb="3" eb="5">
      <t>カンコウ</t>
    </rPh>
    <rPh sb="5" eb="7">
      <t>カイハツ</t>
    </rPh>
    <phoneticPr fontId="2"/>
  </si>
  <si>
    <t>中頓別振興公社</t>
    <rPh sb="0" eb="3">
      <t>ナカトンベツ</t>
    </rPh>
    <rPh sb="3" eb="5">
      <t>シンコウ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</si>
</sst>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180722</c:v>
                </c:pt>
                <c:pt idx="1">
                  <c:v>187606</c:v>
                </c:pt>
                <c:pt idx="2">
                  <c:v>160610</c:v>
                </c:pt>
                <c:pt idx="3">
                  <c:v>195919</c:v>
                </c:pt>
                <c:pt idx="4">
                  <c:v>171914</c:v>
                </c:pt>
              </c:numCache>
            </c:numRef>
          </c:val>
          <c:smooth val="0"/>
        </c:ser>
        <c:dLbls>
          <c:showLegendKey val="0"/>
          <c:showVal val="0"/>
          <c:showCatName val="0"/>
          <c:showSerName val="0"/>
          <c:showPercent val="0"/>
          <c:showBubbleSize val="0"/>
        </c:dLbls>
        <c:marker val="1"/>
        <c:smooth val="0"/>
        <c:axId val="392082200"/>
        <c:axId val="392082592"/>
      </c:lineChart>
      <c:catAx>
        <c:axId val="392082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082592"/>
        <c:crosses val="autoZero"/>
        <c:auto val="1"/>
        <c:lblAlgn val="ctr"/>
        <c:lblOffset val="100"/>
        <c:tickLblSkip val="1"/>
        <c:tickMarkSkip val="1"/>
        <c:noMultiLvlLbl val="0"/>
      </c:catAx>
      <c:valAx>
        <c:axId val="3920825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082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5.76</c:v>
                </c:pt>
                <c:pt idx="1">
                  <c:v>4.0199999999999996</c:v>
                </c:pt>
                <c:pt idx="2">
                  <c:v>5.24</c:v>
                </c:pt>
                <c:pt idx="3">
                  <c:v>2.7</c:v>
                </c:pt>
                <c:pt idx="4">
                  <c:v>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9.15</c:v>
                </c:pt>
                <c:pt idx="1">
                  <c:v>15.47</c:v>
                </c:pt>
                <c:pt idx="2">
                  <c:v>23.72</c:v>
                </c:pt>
                <c:pt idx="3">
                  <c:v>37.020000000000003</c:v>
                </c:pt>
                <c:pt idx="4">
                  <c:v>36.25</c:v>
                </c:pt>
              </c:numCache>
            </c:numRef>
          </c:val>
        </c:ser>
        <c:dLbls>
          <c:showLegendKey val="0"/>
          <c:showVal val="0"/>
          <c:showCatName val="0"/>
          <c:showSerName val="0"/>
          <c:showPercent val="0"/>
          <c:showBubbleSize val="0"/>
        </c:dLbls>
        <c:gapWidth val="250"/>
        <c:overlap val="100"/>
        <c:axId val="553129880"/>
        <c:axId val="553130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1.84</c:v>
                </c:pt>
                <c:pt idx="1">
                  <c:v>6.08</c:v>
                </c:pt>
                <c:pt idx="2">
                  <c:v>8.6</c:v>
                </c:pt>
                <c:pt idx="3">
                  <c:v>7.4</c:v>
                </c:pt>
                <c:pt idx="4">
                  <c:v>2.86</c:v>
                </c:pt>
              </c:numCache>
            </c:numRef>
          </c:val>
          <c:smooth val="0"/>
        </c:ser>
        <c:dLbls>
          <c:showLegendKey val="0"/>
          <c:showVal val="0"/>
          <c:showCatName val="0"/>
          <c:showSerName val="0"/>
          <c:showPercent val="0"/>
          <c:showBubbleSize val="0"/>
        </c:dLbls>
        <c:marker val="1"/>
        <c:smooth val="0"/>
        <c:axId val="553129880"/>
        <c:axId val="553130272"/>
      </c:lineChart>
      <c:catAx>
        <c:axId val="55312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3130272"/>
        <c:crosses val="autoZero"/>
        <c:auto val="1"/>
        <c:lblAlgn val="ctr"/>
        <c:lblOffset val="100"/>
        <c:tickLblSkip val="1"/>
        <c:tickMarkSkip val="1"/>
        <c:noMultiLvlLbl val="0"/>
      </c:catAx>
      <c:valAx>
        <c:axId val="55313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12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自動車学校事業特別会計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中頓別町水道事業特別会計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5"/>
          <c:order val="5"/>
          <c:tx>
            <c:strRef>
              <c:f>データシート!$A$32</c:f>
              <c:strCache>
                <c:ptCount val="1"/>
                <c:pt idx="0">
                  <c:v>中頓別町下水道事業特別会計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0.04</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0.22</c:v>
                </c:pt>
                <c:pt idx="4">
                  <c:v>#N/A</c:v>
                </c:pt>
                <c:pt idx="5">
                  <c:v>0.01</c:v>
                </c:pt>
                <c:pt idx="6">
                  <c:v>#N/A</c:v>
                </c:pt>
                <c:pt idx="7">
                  <c:v>0.03</c:v>
                </c:pt>
                <c:pt idx="8">
                  <c:v>#N/A</c:v>
                </c:pt>
                <c:pt idx="9">
                  <c:v>0.33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0.68</c:v>
                </c:pt>
                <c:pt idx="2">
                  <c:v>#N/A</c:v>
                </c:pt>
                <c:pt idx="3">
                  <c:v>0.98</c:v>
                </c:pt>
                <c:pt idx="4">
                  <c:v>#N/A</c:v>
                </c:pt>
                <c:pt idx="5">
                  <c:v>0.27</c:v>
                </c:pt>
                <c:pt idx="6">
                  <c:v>#N/A</c:v>
                </c:pt>
                <c:pt idx="7">
                  <c:v>0.54</c:v>
                </c:pt>
                <c:pt idx="8">
                  <c:v>#N/A</c:v>
                </c:pt>
                <c:pt idx="9">
                  <c:v>0.75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5.75</c:v>
                </c:pt>
                <c:pt idx="2">
                  <c:v>#N/A</c:v>
                </c:pt>
                <c:pt idx="3">
                  <c:v>4</c:v>
                </c:pt>
                <c:pt idx="4">
                  <c:v>#N/A</c:v>
                </c:pt>
                <c:pt idx="5">
                  <c:v>5.23</c:v>
                </c:pt>
                <c:pt idx="6">
                  <c:v>#N/A</c:v>
                </c:pt>
                <c:pt idx="7">
                  <c:v>2.69</c:v>
                </c:pt>
                <c:pt idx="8">
                  <c:v>#N/A</c:v>
                </c:pt>
                <c:pt idx="9">
                  <c:v>5.49</c:v>
                </c:pt>
              </c:numCache>
            </c:numRef>
          </c:val>
        </c:ser>
        <c:ser>
          <c:idx val="9"/>
          <c:order val="9"/>
          <c:tx>
            <c:strRef>
              <c:f>データシート!$A$36</c:f>
              <c:strCache>
                <c:ptCount val="1"/>
                <c:pt idx="0">
                  <c:v>中頓別町国民健康保険病院事業会計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10.49</c:v>
                </c:pt>
                <c:pt idx="2">
                  <c:v>#N/A</c:v>
                </c:pt>
                <c:pt idx="3">
                  <c:v>10.85</c:v>
                </c:pt>
                <c:pt idx="4">
                  <c:v>#N/A</c:v>
                </c:pt>
                <c:pt idx="5">
                  <c:v>12.74</c:v>
                </c:pt>
                <c:pt idx="6">
                  <c:v>#N/A</c:v>
                </c:pt>
                <c:pt idx="7">
                  <c:v>14.81</c:v>
                </c:pt>
                <c:pt idx="8">
                  <c:v>#N/A</c:v>
                </c:pt>
                <c:pt idx="9">
                  <c:v>13.87</c:v>
                </c:pt>
              </c:numCache>
            </c:numRef>
          </c:val>
        </c:ser>
        <c:dLbls>
          <c:showLegendKey val="0"/>
          <c:showVal val="0"/>
          <c:showCatName val="0"/>
          <c:showSerName val="0"/>
          <c:showPercent val="0"/>
          <c:showBubbleSize val="0"/>
        </c:dLbls>
        <c:gapWidth val="150"/>
        <c:overlap val="100"/>
        <c:axId val="553131056"/>
        <c:axId val="553131448"/>
      </c:barChart>
      <c:catAx>
        <c:axId val="55313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3131448"/>
        <c:crosses val="autoZero"/>
        <c:auto val="1"/>
        <c:lblAlgn val="ctr"/>
        <c:lblOffset val="100"/>
        <c:tickLblSkip val="1"/>
        <c:tickMarkSkip val="1"/>
        <c:noMultiLvlLbl val="0"/>
      </c:catAx>
      <c:valAx>
        <c:axId val="553131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131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743</c:v>
                </c:pt>
                <c:pt idx="5">
                  <c:v>739</c:v>
                </c:pt>
                <c:pt idx="8">
                  <c:v>686</c:v>
                </c:pt>
                <c:pt idx="11">
                  <c:v>612</c:v>
                </c:pt>
                <c:pt idx="14">
                  <c:v>596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c:v>
                </c:pt>
                <c:pt idx="3">
                  <c:v>43</c:v>
                </c:pt>
                <c:pt idx="6">
                  <c:v>7</c:v>
                </c:pt>
                <c:pt idx="9">
                  <c:v>25</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19</c:v>
                </c:pt>
                <c:pt idx="6">
                  <c:v>13</c:v>
                </c:pt>
                <c:pt idx="9">
                  <c:v>13</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153</c:v>
                </c:pt>
                <c:pt idx="3">
                  <c:v>144</c:v>
                </c:pt>
                <c:pt idx="6">
                  <c:v>94</c:v>
                </c:pt>
                <c:pt idx="9">
                  <c:v>98</c:v>
                </c:pt>
                <c:pt idx="12">
                  <c:v>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831</c:v>
                </c:pt>
                <c:pt idx="3">
                  <c:v>807</c:v>
                </c:pt>
                <c:pt idx="6">
                  <c:v>721</c:v>
                </c:pt>
                <c:pt idx="9">
                  <c:v>575</c:v>
                </c:pt>
                <c:pt idx="12">
                  <c:v>530</c:v>
                </c:pt>
              </c:numCache>
            </c:numRef>
          </c:val>
        </c:ser>
        <c:dLbls>
          <c:showLegendKey val="0"/>
          <c:showVal val="0"/>
          <c:showCatName val="0"/>
          <c:showSerName val="0"/>
          <c:showPercent val="0"/>
          <c:showBubbleSize val="0"/>
        </c:dLbls>
        <c:gapWidth val="100"/>
        <c:overlap val="100"/>
        <c:axId val="531968216"/>
        <c:axId val="53196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301</c:v>
                </c:pt>
                <c:pt idx="2">
                  <c:v>#N/A</c:v>
                </c:pt>
                <c:pt idx="3">
                  <c:v>#N/A</c:v>
                </c:pt>
                <c:pt idx="4">
                  <c:v>274</c:v>
                </c:pt>
                <c:pt idx="5">
                  <c:v>#N/A</c:v>
                </c:pt>
                <c:pt idx="6">
                  <c:v>#N/A</c:v>
                </c:pt>
                <c:pt idx="7">
                  <c:v>149</c:v>
                </c:pt>
                <c:pt idx="8">
                  <c:v>#N/A</c:v>
                </c:pt>
                <c:pt idx="9">
                  <c:v>#N/A</c:v>
                </c:pt>
                <c:pt idx="10">
                  <c:v>99</c:v>
                </c:pt>
                <c:pt idx="11">
                  <c:v>#N/A</c:v>
                </c:pt>
                <c:pt idx="12">
                  <c:v>#N/A</c:v>
                </c:pt>
                <c:pt idx="13">
                  <c:v>35</c:v>
                </c:pt>
                <c:pt idx="14">
                  <c:v>#N/A</c:v>
                </c:pt>
              </c:numCache>
            </c:numRef>
          </c:val>
          <c:smooth val="0"/>
        </c:ser>
        <c:dLbls>
          <c:showLegendKey val="0"/>
          <c:showVal val="0"/>
          <c:showCatName val="0"/>
          <c:showSerName val="0"/>
          <c:showPercent val="0"/>
          <c:showBubbleSize val="0"/>
        </c:dLbls>
        <c:marker val="1"/>
        <c:smooth val="0"/>
        <c:axId val="531968216"/>
        <c:axId val="531968608"/>
      </c:lineChart>
      <c:catAx>
        <c:axId val="53196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1968608"/>
        <c:crosses val="autoZero"/>
        <c:auto val="1"/>
        <c:lblAlgn val="ctr"/>
        <c:lblOffset val="100"/>
        <c:tickLblSkip val="1"/>
        <c:tickMarkSkip val="1"/>
        <c:noMultiLvlLbl val="0"/>
      </c:catAx>
      <c:valAx>
        <c:axId val="53196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96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4318</c:v>
                </c:pt>
                <c:pt idx="5">
                  <c:v>4081</c:v>
                </c:pt>
                <c:pt idx="8">
                  <c:v>3694</c:v>
                </c:pt>
                <c:pt idx="11">
                  <c:v>3501</c:v>
                </c:pt>
                <c:pt idx="14">
                  <c:v>3325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586</c:v>
                </c:pt>
                <c:pt idx="5">
                  <c:v>527</c:v>
                </c:pt>
                <c:pt idx="8">
                  <c:v>483</c:v>
                </c:pt>
                <c:pt idx="11">
                  <c:v>459</c:v>
                </c:pt>
                <c:pt idx="14">
                  <c:v>417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2114</c:v>
                </c:pt>
                <c:pt idx="5">
                  <c:v>2785</c:v>
                </c:pt>
                <c:pt idx="8">
                  <c:v>3371</c:v>
                </c:pt>
                <c:pt idx="11">
                  <c:v>3680</c:v>
                </c:pt>
                <c:pt idx="14">
                  <c:v>4091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751</c:v>
                </c:pt>
                <c:pt idx="3">
                  <c:v>747</c:v>
                </c:pt>
                <c:pt idx="6">
                  <c:v>776</c:v>
                </c:pt>
                <c:pt idx="9">
                  <c:v>711</c:v>
                </c:pt>
                <c:pt idx="12">
                  <c:v>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70</c:v>
                </c:pt>
                <c:pt idx="3">
                  <c:v>51</c:v>
                </c:pt>
                <c:pt idx="6">
                  <c:v>38</c:v>
                </c:pt>
                <c:pt idx="9">
                  <c:v>22</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1174</c:v>
                </c:pt>
                <c:pt idx="3">
                  <c:v>1060</c:v>
                </c:pt>
                <c:pt idx="6">
                  <c:v>948</c:v>
                </c:pt>
                <c:pt idx="9">
                  <c:v>762</c:v>
                </c:pt>
                <c:pt idx="12">
                  <c:v>789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102</c:v>
                </c:pt>
                <c:pt idx="3">
                  <c:v>58</c:v>
                </c:pt>
                <c:pt idx="6">
                  <c:v>26</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4831</c:v>
                </c:pt>
                <c:pt idx="3">
                  <c:v>4379</c:v>
                </c:pt>
                <c:pt idx="6">
                  <c:v>4008</c:v>
                </c:pt>
                <c:pt idx="9">
                  <c:v>3789</c:v>
                </c:pt>
                <c:pt idx="12">
                  <c:v>3578</c:v>
                </c:pt>
              </c:numCache>
            </c:numRef>
          </c:val>
        </c:ser>
        <c:dLbls>
          <c:showLegendKey val="0"/>
          <c:showVal val="0"/>
          <c:showCatName val="0"/>
          <c:showSerName val="0"/>
          <c:showPercent val="0"/>
          <c:showBubbleSize val="0"/>
        </c:dLbls>
        <c:gapWidth val="100"/>
        <c:overlap val="100"/>
        <c:axId val="531969000"/>
        <c:axId val="590115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31969000"/>
        <c:axId val="590115528"/>
      </c:lineChart>
      <c:catAx>
        <c:axId val="53196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0115528"/>
        <c:crosses val="autoZero"/>
        <c:auto val="1"/>
        <c:lblAlgn val="ctr"/>
        <c:lblOffset val="100"/>
        <c:tickLblSkip val="1"/>
        <c:tickMarkSkip val="1"/>
        <c:noMultiLvlLbl val="0"/>
      </c:catAx>
      <c:valAx>
        <c:axId val="590115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96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福祉施設の整備、公営住宅建設、一般廃棄物埋立処分施設整備、下水道整備、水道統合事業、病院施設改修及び消防支署の建設等に係る償還により類似団体と比較して大きく上回っている。公債費は平成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年度をピークに減少に転じており、近年においてはピーク時の半分近くにまで抑えられてきている。今後においても事業を精査し適切な借入に努め、より一層の健全化を図っていく。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将来負担額は年々減少傾向にある。要因としては公債費負担適正化計画に基づき地方債の発行を抑制したことにより地方債の現在高が減少していることにある。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また、充当可能基金においても普通交付税などによる収入の増加により、積立金が増加している。今後においても事業を精査し適切な借入に努め、基金の運用についても適正化に努める。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1,802
1,801
398.51
3,583,420
3,448,443
133,136
2,421,858
3,578,169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長引く景気低迷による個人・法人関係税の減収などから</a:t>
          </a:r>
          <a:r>
            <a:rPr kumimoji="1" lang="en-US" altLang="ja-JP" sz="1300">
              <a:latin typeface="ＭＳ Ｐゴシック"/>
            </a:rPr>
            <a:t>0.09</a:t>
          </a:r>
          <a:r>
            <a:rPr kumimoji="1" lang="ja-JP" altLang="en-US" sz="1300">
              <a:latin typeface="ＭＳ Ｐゴシック"/>
            </a:rPr>
            <a:t>と類似団体平均を下回っている。さらに今後においても人口減などによる税収確保が厳しくなることから、経常経費の抑制、各種計画による計画的な施設整備などにより歳出の見直しを図るとともに、税収の徴収率向上を中心とする歳入確保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1694</xdr:rowOff>
    </xdr:from>
    <xdr:to>
      <xdr:col>7</xdr:col>
      <xdr:colOff>152400</xdr:colOff>
      <xdr:row>45</xdr:row>
      <xdr:rowOff>9737</xdr:rowOff>
    </xdr:to>
    <xdr:cxnSp macro="">
      <xdr:nvCxnSpPr>
        <xdr:cNvPr id="67" name="直線コネクタ 66"/>
        <xdr:cNvCxnSpPr/>
      </xdr:nvCxnSpPr>
      <xdr:spPr>
        <a:xfrm flipV="1">
          <a:off x="4114800" y="77169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9737</xdr:rowOff>
    </xdr:from>
    <xdr:to>
      <xdr:col>6</xdr:col>
      <xdr:colOff>0</xdr:colOff>
      <xdr:row>45</xdr:row>
      <xdr:rowOff>9737</xdr:rowOff>
    </xdr:to>
    <xdr:cxnSp macro="">
      <xdr:nvCxnSpPr>
        <xdr:cNvPr id="70" name="直線コネクタ 69"/>
        <xdr:cNvCxnSpPr/>
      </xdr:nvCxnSpPr>
      <xdr:spPr>
        <a:xfrm>
          <a:off x="3225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1694</xdr:rowOff>
    </xdr:from>
    <xdr:to>
      <xdr:col>4</xdr:col>
      <xdr:colOff>482600</xdr:colOff>
      <xdr:row>45</xdr:row>
      <xdr:rowOff>9737</xdr:rowOff>
    </xdr:to>
    <xdr:cxnSp macro="">
      <xdr:nvCxnSpPr>
        <xdr:cNvPr id="73" name="直線コネクタ 72"/>
        <xdr:cNvCxnSpPr/>
      </xdr:nvCxnSpPr>
      <xdr:spPr>
        <a:xfrm>
          <a:off x="2336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1694</xdr:rowOff>
    </xdr:from>
    <xdr:to>
      <xdr:col>3</xdr:col>
      <xdr:colOff>279400</xdr:colOff>
      <xdr:row>45</xdr:row>
      <xdr:rowOff>1694</xdr:rowOff>
    </xdr:to>
    <xdr:cxnSp macro="">
      <xdr:nvCxnSpPr>
        <xdr:cNvPr id="76" name="直線コネクタ 75"/>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122344</xdr:rowOff>
    </xdr:from>
    <xdr:to>
      <xdr:col>7</xdr:col>
      <xdr:colOff>203200</xdr:colOff>
      <xdr:row>45</xdr:row>
      <xdr:rowOff>52494</xdr:rowOff>
    </xdr:to>
    <xdr:sp macro="" textlink="">
      <xdr:nvSpPr>
        <xdr:cNvPr id="86" name="円/楕円 85"/>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18221</xdr:rowOff>
    </xdr:from>
    <xdr:ext cx="762000" cy="259045"/>
    <xdr:sp macro="" textlink="">
      <xdr:nvSpPr>
        <xdr:cNvPr id="87"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130387</xdr:rowOff>
    </xdr:from>
    <xdr:to>
      <xdr:col>6</xdr:col>
      <xdr:colOff>50800</xdr:colOff>
      <xdr:row>45</xdr:row>
      <xdr:rowOff>60537</xdr:rowOff>
    </xdr:to>
    <xdr:sp macro="" textlink="">
      <xdr:nvSpPr>
        <xdr:cNvPr id="88" name="円/楕円 87"/>
        <xdr:cNvSpPr/>
      </xdr:nvSpPr>
      <xdr:spPr>
        <a:xfrm>
          <a:off x="4064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45314</xdr:rowOff>
    </xdr:from>
    <xdr:ext cx="736600" cy="259045"/>
    <xdr:sp macro="" textlink="">
      <xdr:nvSpPr>
        <xdr:cNvPr id="89" name="テキスト ボックス 88"/>
        <xdr:cNvSpPr txBox="1"/>
      </xdr:nvSpPr>
      <xdr:spPr>
        <a:xfrm>
          <a:off x="3733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130387</xdr:rowOff>
    </xdr:from>
    <xdr:to>
      <xdr:col>4</xdr:col>
      <xdr:colOff>533400</xdr:colOff>
      <xdr:row>45</xdr:row>
      <xdr:rowOff>60537</xdr:rowOff>
    </xdr:to>
    <xdr:sp macro="" textlink="">
      <xdr:nvSpPr>
        <xdr:cNvPr id="90" name="円/楕円 89"/>
        <xdr:cNvSpPr/>
      </xdr:nvSpPr>
      <xdr:spPr>
        <a:xfrm>
          <a:off x="3175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45314</xdr:rowOff>
    </xdr:from>
    <xdr:ext cx="762000" cy="259045"/>
    <xdr:sp macro="" textlink="">
      <xdr:nvSpPr>
        <xdr:cNvPr id="91" name="テキスト ボックス 90"/>
        <xdr:cNvSpPr txBox="1"/>
      </xdr:nvSpPr>
      <xdr:spPr>
        <a:xfrm>
          <a:off x="2844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122344</xdr:rowOff>
    </xdr:from>
    <xdr:to>
      <xdr:col>2</xdr:col>
      <xdr:colOff>127000</xdr:colOff>
      <xdr:row>45</xdr:row>
      <xdr:rowOff>52494</xdr:rowOff>
    </xdr:to>
    <xdr:sp macro="" textlink="">
      <xdr:nvSpPr>
        <xdr:cNvPr id="94" name="円/楕円 93"/>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37271</xdr:rowOff>
    </xdr:from>
    <xdr:ext cx="762000" cy="259045"/>
    <xdr:sp macro="" textlink="">
      <xdr:nvSpPr>
        <xdr:cNvPr id="95" name="テキスト ボックス 94"/>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公債費等の減少により</a:t>
          </a:r>
          <a:r>
            <a:rPr kumimoji="1" lang="en-US" altLang="ja-JP" sz="1300">
              <a:latin typeface="ＭＳ Ｐゴシック"/>
            </a:rPr>
            <a:t>55.0</a:t>
          </a:r>
          <a:r>
            <a:rPr kumimoji="1" lang="ja-JP" altLang="en-US" sz="1300">
              <a:latin typeface="ＭＳ Ｐゴシック"/>
            </a:rPr>
            <a:t>％と類似団体平均を大きく下回っている。</a:t>
          </a:r>
          <a:r>
            <a:rPr kumimoji="1" lang="en-US" altLang="ja-JP" sz="1300">
              <a:latin typeface="ＭＳ Ｐゴシック"/>
            </a:rPr>
            <a:t>28</a:t>
          </a:r>
          <a:r>
            <a:rPr kumimoji="1" lang="ja-JP" altLang="en-US" sz="1300">
              <a:latin typeface="ＭＳ Ｐゴシック"/>
            </a:rPr>
            <a:t>年度に大型事業を実施したことにより地方債の借入額が増加しており、後年度の公債費に影響が出てくると考えられるが、現在の水準を維持するため適切な借入に努め、今後においても事務事業の見直しを行い経常経費の縮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61</xdr:row>
      <xdr:rowOff>68707</xdr:rowOff>
    </xdr:to>
    <xdr:cxnSp macro="">
      <xdr:nvCxnSpPr>
        <xdr:cNvPr id="128" name="直線コネクタ 127"/>
        <xdr:cNvCxnSpPr/>
      </xdr:nvCxnSpPr>
      <xdr:spPr>
        <a:xfrm flipV="1">
          <a:off x="4114800" y="10433050"/>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68707</xdr:rowOff>
    </xdr:from>
    <xdr:to>
      <xdr:col>6</xdr:col>
      <xdr:colOff>0</xdr:colOff>
      <xdr:row>61</xdr:row>
      <xdr:rowOff>80772</xdr:rowOff>
    </xdr:to>
    <xdr:cxnSp macro="">
      <xdr:nvCxnSpPr>
        <xdr:cNvPr id="131" name="直線コネクタ 130"/>
        <xdr:cNvCxnSpPr/>
      </xdr:nvCxnSpPr>
      <xdr:spPr>
        <a:xfrm flipV="1">
          <a:off x="3225800" y="105271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80772</xdr:rowOff>
    </xdr:from>
    <xdr:to>
      <xdr:col>4</xdr:col>
      <xdr:colOff>482600</xdr:colOff>
      <xdr:row>61</xdr:row>
      <xdr:rowOff>153162</xdr:rowOff>
    </xdr:to>
    <xdr:cxnSp macro="">
      <xdr:nvCxnSpPr>
        <xdr:cNvPr id="134" name="直線コネクタ 133"/>
        <xdr:cNvCxnSpPr/>
      </xdr:nvCxnSpPr>
      <xdr:spPr>
        <a:xfrm flipV="1">
          <a:off x="2336800" y="105392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63</xdr:row>
      <xdr:rowOff>34671</xdr:rowOff>
    </xdr:to>
    <xdr:cxnSp macro="">
      <xdr:nvCxnSpPr>
        <xdr:cNvPr id="137" name="直線コネクタ 136"/>
        <xdr:cNvCxnSpPr/>
      </xdr:nvCxnSpPr>
      <xdr:spPr>
        <a:xfrm flipV="1">
          <a:off x="1447800" y="10611612"/>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7" name="円/楕円 146"/>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48"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17907</xdr:rowOff>
    </xdr:from>
    <xdr:to>
      <xdr:col>6</xdr:col>
      <xdr:colOff>50800</xdr:colOff>
      <xdr:row>61</xdr:row>
      <xdr:rowOff>119507</xdr:rowOff>
    </xdr:to>
    <xdr:sp macro="" textlink="">
      <xdr:nvSpPr>
        <xdr:cNvPr id="149" name="円/楕円 148"/>
        <xdr:cNvSpPr/>
      </xdr:nvSpPr>
      <xdr:spPr>
        <a:xfrm>
          <a:off x="4064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129684</xdr:rowOff>
    </xdr:from>
    <xdr:ext cx="736600" cy="259045"/>
    <xdr:sp macro="" textlink="">
      <xdr:nvSpPr>
        <xdr:cNvPr id="150" name="テキスト ボックス 149"/>
        <xdr:cNvSpPr txBox="1"/>
      </xdr:nvSpPr>
      <xdr:spPr>
        <a:xfrm>
          <a:off x="3733800" y="1024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1" name="円/楕円 150"/>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2" name="テキスト ボックス 151"/>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3" name="円/楕円 152"/>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42689</xdr:rowOff>
    </xdr:from>
    <xdr:ext cx="762000" cy="259045"/>
    <xdr:sp macro="" textlink="">
      <xdr:nvSpPr>
        <xdr:cNvPr id="154" name="テキスト ボックス 153"/>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155321</xdr:rowOff>
    </xdr:from>
    <xdr:to>
      <xdr:col>2</xdr:col>
      <xdr:colOff>127000</xdr:colOff>
      <xdr:row>63</xdr:row>
      <xdr:rowOff>85471</xdr:rowOff>
    </xdr:to>
    <xdr:sp macro="" textlink="">
      <xdr:nvSpPr>
        <xdr:cNvPr id="155" name="円/楕円 154"/>
        <xdr:cNvSpPr/>
      </xdr:nvSpPr>
      <xdr:spPr>
        <a:xfrm>
          <a:off x="13970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95648</xdr:rowOff>
    </xdr:from>
    <xdr:ext cx="762000" cy="259045"/>
    <xdr:sp macro="" textlink="">
      <xdr:nvSpPr>
        <xdr:cNvPr id="156" name="テキスト ボックス 155"/>
        <xdr:cNvSpPr txBox="1"/>
      </xdr:nvSpPr>
      <xdr:spPr>
        <a:xfrm>
          <a:off x="1066800" y="105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[459,233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人口の減少に伴い、人口</a:t>
          </a:r>
          <a:r>
            <a:rPr kumimoji="1" lang="en-US" altLang="ja-JP" sz="1300">
              <a:latin typeface="ＭＳ Ｐゴシック"/>
            </a:rPr>
            <a:t>1</a:t>
          </a:r>
          <a:r>
            <a:rPr kumimoji="1" lang="ja-JP" altLang="en-US" sz="1300">
              <a:latin typeface="ＭＳ Ｐゴシック"/>
            </a:rPr>
            <a:t>人あたりの人件費・物件費等決算額は増加してきているが、今年度においては類似団体平均が大きく増加しているため相対的に類似団体平均を下回っている。今後においても人口の減少は続いていくため、事務事業の見直しに経常経費の縮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105011</xdr:rowOff>
    </xdr:from>
    <xdr:to>
      <xdr:col>7</xdr:col>
      <xdr:colOff>152400</xdr:colOff>
      <xdr:row>82</xdr:row>
      <xdr:rowOff>111144</xdr:rowOff>
    </xdr:to>
    <xdr:cxnSp macro="">
      <xdr:nvCxnSpPr>
        <xdr:cNvPr id="190" name="直線コネクタ 189"/>
        <xdr:cNvCxnSpPr/>
      </xdr:nvCxnSpPr>
      <xdr:spPr>
        <a:xfrm>
          <a:off x="4114800" y="14163911"/>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77135</xdr:rowOff>
    </xdr:from>
    <xdr:to>
      <xdr:col>6</xdr:col>
      <xdr:colOff>0</xdr:colOff>
      <xdr:row>82</xdr:row>
      <xdr:rowOff>105011</xdr:rowOff>
    </xdr:to>
    <xdr:cxnSp macro="">
      <xdr:nvCxnSpPr>
        <xdr:cNvPr id="193" name="直線コネクタ 192"/>
        <xdr:cNvCxnSpPr/>
      </xdr:nvCxnSpPr>
      <xdr:spPr>
        <a:xfrm>
          <a:off x="3225800" y="14136035"/>
          <a:ext cx="889000" cy="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42714</xdr:rowOff>
    </xdr:from>
    <xdr:to>
      <xdr:col>4</xdr:col>
      <xdr:colOff>482600</xdr:colOff>
      <xdr:row>82</xdr:row>
      <xdr:rowOff>77135</xdr:rowOff>
    </xdr:to>
    <xdr:cxnSp macro="">
      <xdr:nvCxnSpPr>
        <xdr:cNvPr id="196" name="直線コネクタ 195"/>
        <xdr:cNvCxnSpPr/>
      </xdr:nvCxnSpPr>
      <xdr:spPr>
        <a:xfrm>
          <a:off x="2336800" y="14101614"/>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42714</xdr:rowOff>
    </xdr:from>
    <xdr:to>
      <xdr:col>3</xdr:col>
      <xdr:colOff>279400</xdr:colOff>
      <xdr:row>82</xdr:row>
      <xdr:rowOff>56138</xdr:rowOff>
    </xdr:to>
    <xdr:cxnSp macro="">
      <xdr:nvCxnSpPr>
        <xdr:cNvPr id="199" name="直線コネクタ 198"/>
        <xdr:cNvCxnSpPr/>
      </xdr:nvCxnSpPr>
      <xdr:spPr>
        <a:xfrm flipV="1">
          <a:off x="1447800" y="14101614"/>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60344</xdr:rowOff>
    </xdr:from>
    <xdr:to>
      <xdr:col>7</xdr:col>
      <xdr:colOff>203200</xdr:colOff>
      <xdr:row>82</xdr:row>
      <xdr:rowOff>161944</xdr:rowOff>
    </xdr:to>
    <xdr:sp macro="" textlink="">
      <xdr:nvSpPr>
        <xdr:cNvPr id="209" name="円/楕円 208"/>
        <xdr:cNvSpPr/>
      </xdr:nvSpPr>
      <xdr:spPr>
        <a:xfrm>
          <a:off x="4902200" y="141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76871</xdr:rowOff>
    </xdr:from>
    <xdr:ext cx="762000" cy="259045"/>
    <xdr:sp macro="" textlink="">
      <xdr:nvSpPr>
        <xdr:cNvPr id="210" name="人件費・物件費等の状況該当値テキスト"/>
        <xdr:cNvSpPr txBox="1"/>
      </xdr:nvSpPr>
      <xdr:spPr>
        <a:xfrm>
          <a:off x="5041900" y="1396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459,233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54211</xdr:rowOff>
    </xdr:from>
    <xdr:to>
      <xdr:col>6</xdr:col>
      <xdr:colOff>50800</xdr:colOff>
      <xdr:row>82</xdr:row>
      <xdr:rowOff>155811</xdr:rowOff>
    </xdr:to>
    <xdr:sp macro="" textlink="">
      <xdr:nvSpPr>
        <xdr:cNvPr id="211" name="円/楕円 210"/>
        <xdr:cNvSpPr/>
      </xdr:nvSpPr>
      <xdr:spPr>
        <a:xfrm>
          <a:off x="4064000" y="141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140588</xdr:rowOff>
    </xdr:from>
    <xdr:ext cx="736600" cy="259045"/>
    <xdr:sp macro="" textlink="">
      <xdr:nvSpPr>
        <xdr:cNvPr id="212" name="テキスト ボックス 211"/>
        <xdr:cNvSpPr txBox="1"/>
      </xdr:nvSpPr>
      <xdr:spPr>
        <a:xfrm>
          <a:off x="3733800" y="1419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451,609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26335</xdr:rowOff>
    </xdr:from>
    <xdr:to>
      <xdr:col>4</xdr:col>
      <xdr:colOff>533400</xdr:colOff>
      <xdr:row>82</xdr:row>
      <xdr:rowOff>127935</xdr:rowOff>
    </xdr:to>
    <xdr:sp macro="" textlink="">
      <xdr:nvSpPr>
        <xdr:cNvPr id="213" name="円/楕円 212"/>
        <xdr:cNvSpPr/>
      </xdr:nvSpPr>
      <xdr:spPr>
        <a:xfrm>
          <a:off x="3175000" y="140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112712</xdr:rowOff>
    </xdr:from>
    <xdr:ext cx="762000" cy="259045"/>
    <xdr:sp macro="" textlink="">
      <xdr:nvSpPr>
        <xdr:cNvPr id="214" name="テキスト ボックス 213"/>
        <xdr:cNvSpPr txBox="1"/>
      </xdr:nvSpPr>
      <xdr:spPr>
        <a:xfrm>
          <a:off x="2844800" y="1417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416,951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163364</xdr:rowOff>
    </xdr:from>
    <xdr:to>
      <xdr:col>3</xdr:col>
      <xdr:colOff>330200</xdr:colOff>
      <xdr:row>82</xdr:row>
      <xdr:rowOff>93514</xdr:rowOff>
    </xdr:to>
    <xdr:sp macro="" textlink="">
      <xdr:nvSpPr>
        <xdr:cNvPr id="215" name="円/楕円 214"/>
        <xdr:cNvSpPr/>
      </xdr:nvSpPr>
      <xdr:spPr>
        <a:xfrm>
          <a:off x="2286000" y="140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78291</xdr:rowOff>
    </xdr:from>
    <xdr:ext cx="762000" cy="259045"/>
    <xdr:sp macro="" textlink="">
      <xdr:nvSpPr>
        <xdr:cNvPr id="216" name="テキスト ボックス 215"/>
        <xdr:cNvSpPr txBox="1"/>
      </xdr:nvSpPr>
      <xdr:spPr>
        <a:xfrm>
          <a:off x="1955800" y="1413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374,157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5338</xdr:rowOff>
    </xdr:from>
    <xdr:to>
      <xdr:col>2</xdr:col>
      <xdr:colOff>127000</xdr:colOff>
      <xdr:row>82</xdr:row>
      <xdr:rowOff>106938</xdr:rowOff>
    </xdr:to>
    <xdr:sp macro="" textlink="">
      <xdr:nvSpPr>
        <xdr:cNvPr id="217" name="円/楕円 216"/>
        <xdr:cNvSpPr/>
      </xdr:nvSpPr>
      <xdr:spPr>
        <a:xfrm>
          <a:off x="1397000" y="1406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91715</xdr:rowOff>
    </xdr:from>
    <xdr:ext cx="762000" cy="259045"/>
    <xdr:sp macro="" textlink="">
      <xdr:nvSpPr>
        <xdr:cNvPr id="218" name="テキスト ボックス 217"/>
        <xdr:cNvSpPr txBox="1"/>
      </xdr:nvSpPr>
      <xdr:spPr>
        <a:xfrm>
          <a:off x="1066800" y="1415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390,847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年前まで新規職員の採用を長く見送ってきた経過があり、職員の平均年齢が高くなってきていることから、類似団体平均と比較して高い水準となっている。近年においては、新規職員を多く採用してきていることと高齢の職員の退職などが重なり、給与水準については類似団体平均に近づいていくとみ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24385</xdr:rowOff>
    </xdr:to>
    <xdr:cxnSp macro="">
      <xdr:nvCxnSpPr>
        <xdr:cNvPr id="250" name="直線コネクタ 249"/>
        <xdr:cNvCxnSpPr/>
      </xdr:nvCxnSpPr>
      <xdr:spPr>
        <a:xfrm>
          <a:off x="16179800" y="14740128"/>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86</xdr:row>
      <xdr:rowOff>72644</xdr:rowOff>
    </xdr:to>
    <xdr:cxnSp macro="">
      <xdr:nvCxnSpPr>
        <xdr:cNvPr id="253" name="直線コネクタ 252"/>
        <xdr:cNvCxnSpPr/>
      </xdr:nvCxnSpPr>
      <xdr:spPr>
        <a:xfrm flipV="1">
          <a:off x="15290800" y="1474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72644</xdr:rowOff>
    </xdr:from>
    <xdr:to>
      <xdr:col>22</xdr:col>
      <xdr:colOff>203200</xdr:colOff>
      <xdr:row>88</xdr:row>
      <xdr:rowOff>91694</xdr:rowOff>
    </xdr:to>
    <xdr:cxnSp macro="">
      <xdr:nvCxnSpPr>
        <xdr:cNvPr id="256" name="直線コネクタ 255"/>
        <xdr:cNvCxnSpPr/>
      </xdr:nvCxnSpPr>
      <xdr:spPr>
        <a:xfrm flipV="1">
          <a:off x="14401800" y="1481734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19304</xdr:rowOff>
    </xdr:from>
    <xdr:to>
      <xdr:col>21</xdr:col>
      <xdr:colOff>0</xdr:colOff>
      <xdr:row>88</xdr:row>
      <xdr:rowOff>91694</xdr:rowOff>
    </xdr:to>
    <xdr:cxnSp macro="">
      <xdr:nvCxnSpPr>
        <xdr:cNvPr id="259" name="直線コネクタ 258"/>
        <xdr:cNvCxnSpPr/>
      </xdr:nvCxnSpPr>
      <xdr:spPr>
        <a:xfrm>
          <a:off x="13512800" y="1510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69" name="円/楕円 268"/>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0"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1" name="円/楕円 270"/>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2" name="テキスト ボックス 271"/>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21844</xdr:rowOff>
    </xdr:from>
    <xdr:to>
      <xdr:col>22</xdr:col>
      <xdr:colOff>254000</xdr:colOff>
      <xdr:row>86</xdr:row>
      <xdr:rowOff>123444</xdr:rowOff>
    </xdr:to>
    <xdr:sp macro="" textlink="">
      <xdr:nvSpPr>
        <xdr:cNvPr id="273" name="円/楕円 272"/>
        <xdr:cNvSpPr/>
      </xdr:nvSpPr>
      <xdr:spPr>
        <a:xfrm>
          <a:off x="15240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108221</xdr:rowOff>
    </xdr:from>
    <xdr:ext cx="762000" cy="259045"/>
    <xdr:sp macro="" textlink="">
      <xdr:nvSpPr>
        <xdr:cNvPr id="274" name="テキスト ボックス 273"/>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40894</xdr:rowOff>
    </xdr:from>
    <xdr:to>
      <xdr:col>21</xdr:col>
      <xdr:colOff>50800</xdr:colOff>
      <xdr:row>88</xdr:row>
      <xdr:rowOff>142494</xdr:rowOff>
    </xdr:to>
    <xdr:sp macro="" textlink="">
      <xdr:nvSpPr>
        <xdr:cNvPr id="275" name="円/楕円 274"/>
        <xdr:cNvSpPr/>
      </xdr:nvSpPr>
      <xdr:spPr>
        <a:xfrm>
          <a:off x="14351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127271</xdr:rowOff>
    </xdr:from>
    <xdr:ext cx="762000" cy="259045"/>
    <xdr:sp macro="" textlink="">
      <xdr:nvSpPr>
        <xdr:cNvPr id="276" name="テキスト ボックス 275"/>
        <xdr:cNvSpPr txBox="1"/>
      </xdr:nvSpPr>
      <xdr:spPr>
        <a:xfrm>
          <a:off x="14020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139954</xdr:rowOff>
    </xdr:from>
    <xdr:to>
      <xdr:col>19</xdr:col>
      <xdr:colOff>533400</xdr:colOff>
      <xdr:row>88</xdr:row>
      <xdr:rowOff>70104</xdr:rowOff>
    </xdr:to>
    <xdr:sp macro="" textlink="">
      <xdr:nvSpPr>
        <xdr:cNvPr id="277" name="円/楕円 276"/>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54881</xdr:rowOff>
    </xdr:from>
    <xdr:ext cx="762000" cy="259045"/>
    <xdr:sp macro="" textlink="">
      <xdr:nvSpPr>
        <xdr:cNvPr id="278" name="テキスト ボックス 277"/>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人口減少に伴い類似団体平均を上回っている。平成</a:t>
          </a:r>
          <a:r>
            <a:rPr kumimoji="1" lang="en-US" altLang="ja-JP" sz="1300">
              <a:latin typeface="ＭＳ Ｐゴシック"/>
            </a:rPr>
            <a:t>19</a:t>
          </a:r>
          <a:r>
            <a:rPr kumimoji="1" lang="ja-JP" altLang="en-US" sz="1300">
              <a:latin typeface="ＭＳ Ｐゴシック"/>
            </a:rPr>
            <a:t>年度には公営事業（知的障害者更生施設）の法人化に伴い、大幅な職員の削減を図っている。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50207</xdr:rowOff>
    </xdr:from>
    <xdr:to>
      <xdr:col>24</xdr:col>
      <xdr:colOff>558800</xdr:colOff>
      <xdr:row>61</xdr:row>
      <xdr:rowOff>101282</xdr:rowOff>
    </xdr:to>
    <xdr:cxnSp macro="">
      <xdr:nvCxnSpPr>
        <xdr:cNvPr id="312" name="直線コネクタ 311"/>
        <xdr:cNvCxnSpPr/>
      </xdr:nvCxnSpPr>
      <xdr:spPr>
        <a:xfrm>
          <a:off x="16179800" y="10508657"/>
          <a:ext cx="8382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38343</xdr:rowOff>
    </xdr:from>
    <xdr:to>
      <xdr:col>23</xdr:col>
      <xdr:colOff>406400</xdr:colOff>
      <xdr:row>61</xdr:row>
      <xdr:rowOff>50207</xdr:rowOff>
    </xdr:to>
    <xdr:cxnSp macro="">
      <xdr:nvCxnSpPr>
        <xdr:cNvPr id="315" name="直線コネクタ 314"/>
        <xdr:cNvCxnSpPr/>
      </xdr:nvCxnSpPr>
      <xdr:spPr>
        <a:xfrm>
          <a:off x="15290800" y="10496793"/>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32914</xdr:rowOff>
    </xdr:from>
    <xdr:to>
      <xdr:col>22</xdr:col>
      <xdr:colOff>203200</xdr:colOff>
      <xdr:row>61</xdr:row>
      <xdr:rowOff>38343</xdr:rowOff>
    </xdr:to>
    <xdr:cxnSp macro="">
      <xdr:nvCxnSpPr>
        <xdr:cNvPr id="318" name="直線コネクタ 317"/>
        <xdr:cNvCxnSpPr/>
      </xdr:nvCxnSpPr>
      <xdr:spPr>
        <a:xfrm>
          <a:off x="14401800" y="10491364"/>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17631</xdr:rowOff>
    </xdr:from>
    <xdr:to>
      <xdr:col>21</xdr:col>
      <xdr:colOff>0</xdr:colOff>
      <xdr:row>61</xdr:row>
      <xdr:rowOff>32914</xdr:rowOff>
    </xdr:to>
    <xdr:cxnSp macro="">
      <xdr:nvCxnSpPr>
        <xdr:cNvPr id="321" name="直線コネクタ 320"/>
        <xdr:cNvCxnSpPr/>
      </xdr:nvCxnSpPr>
      <xdr:spPr>
        <a:xfrm>
          <a:off x="13512800" y="10476081"/>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50482</xdr:rowOff>
    </xdr:from>
    <xdr:to>
      <xdr:col>24</xdr:col>
      <xdr:colOff>609600</xdr:colOff>
      <xdr:row>61</xdr:row>
      <xdr:rowOff>152082</xdr:rowOff>
    </xdr:to>
    <xdr:sp macro="" textlink="">
      <xdr:nvSpPr>
        <xdr:cNvPr id="331" name="円/楕円 330"/>
        <xdr:cNvSpPr/>
      </xdr:nvSpPr>
      <xdr:spPr>
        <a:xfrm>
          <a:off x="16967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22559</xdr:rowOff>
    </xdr:from>
    <xdr:ext cx="762000" cy="259045"/>
    <xdr:sp macro="" textlink="">
      <xdr:nvSpPr>
        <xdr:cNvPr id="332" name="定員管理の状況該当値テキスト"/>
        <xdr:cNvSpPr txBox="1"/>
      </xdr:nvSpPr>
      <xdr:spPr>
        <a:xfrm>
          <a:off x="17106900" y="1048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170857</xdr:rowOff>
    </xdr:from>
    <xdr:to>
      <xdr:col>23</xdr:col>
      <xdr:colOff>457200</xdr:colOff>
      <xdr:row>61</xdr:row>
      <xdr:rowOff>101007</xdr:rowOff>
    </xdr:to>
    <xdr:sp macro="" textlink="">
      <xdr:nvSpPr>
        <xdr:cNvPr id="333" name="円/楕円 332"/>
        <xdr:cNvSpPr/>
      </xdr:nvSpPr>
      <xdr:spPr>
        <a:xfrm>
          <a:off x="16129000" y="104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85784</xdr:rowOff>
    </xdr:from>
    <xdr:ext cx="736600" cy="259045"/>
    <xdr:sp macro="" textlink="">
      <xdr:nvSpPr>
        <xdr:cNvPr id="334" name="テキスト ボックス 333"/>
        <xdr:cNvSpPr txBox="1"/>
      </xdr:nvSpPr>
      <xdr:spPr>
        <a:xfrm>
          <a:off x="15798800" y="105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158993</xdr:rowOff>
    </xdr:from>
    <xdr:to>
      <xdr:col>22</xdr:col>
      <xdr:colOff>254000</xdr:colOff>
      <xdr:row>61</xdr:row>
      <xdr:rowOff>89143</xdr:rowOff>
    </xdr:to>
    <xdr:sp macro="" textlink="">
      <xdr:nvSpPr>
        <xdr:cNvPr id="335" name="円/楕円 334"/>
        <xdr:cNvSpPr/>
      </xdr:nvSpPr>
      <xdr:spPr>
        <a:xfrm>
          <a:off x="15240000" y="104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73920</xdr:rowOff>
    </xdr:from>
    <xdr:ext cx="762000" cy="259045"/>
    <xdr:sp macro="" textlink="">
      <xdr:nvSpPr>
        <xdr:cNvPr id="336" name="テキスト ボックス 335"/>
        <xdr:cNvSpPr txBox="1"/>
      </xdr:nvSpPr>
      <xdr:spPr>
        <a:xfrm>
          <a:off x="14909800" y="1053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153564</xdr:rowOff>
    </xdr:from>
    <xdr:to>
      <xdr:col>21</xdr:col>
      <xdr:colOff>50800</xdr:colOff>
      <xdr:row>61</xdr:row>
      <xdr:rowOff>83714</xdr:rowOff>
    </xdr:to>
    <xdr:sp macro="" textlink="">
      <xdr:nvSpPr>
        <xdr:cNvPr id="337" name="円/楕円 336"/>
        <xdr:cNvSpPr/>
      </xdr:nvSpPr>
      <xdr:spPr>
        <a:xfrm>
          <a:off x="14351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68491</xdr:rowOff>
    </xdr:from>
    <xdr:ext cx="762000" cy="259045"/>
    <xdr:sp macro="" textlink="">
      <xdr:nvSpPr>
        <xdr:cNvPr id="338" name="テキスト ボックス 337"/>
        <xdr:cNvSpPr txBox="1"/>
      </xdr:nvSpPr>
      <xdr:spPr>
        <a:xfrm>
          <a:off x="14020800" y="105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138281</xdr:rowOff>
    </xdr:from>
    <xdr:to>
      <xdr:col>19</xdr:col>
      <xdr:colOff>533400</xdr:colOff>
      <xdr:row>61</xdr:row>
      <xdr:rowOff>68431</xdr:rowOff>
    </xdr:to>
    <xdr:sp macro="" textlink="">
      <xdr:nvSpPr>
        <xdr:cNvPr id="339" name="円/楕円 338"/>
        <xdr:cNvSpPr/>
      </xdr:nvSpPr>
      <xdr:spPr>
        <a:xfrm>
          <a:off x="13462000" y="1042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53208</xdr:rowOff>
    </xdr:from>
    <xdr:ext cx="762000" cy="259045"/>
    <xdr:sp macro="" textlink="">
      <xdr:nvSpPr>
        <xdr:cNvPr id="340" name="テキスト ボックス 339"/>
        <xdr:cNvSpPr txBox="1"/>
      </xdr:nvSpPr>
      <xdr:spPr>
        <a:xfrm>
          <a:off x="13131800" y="1051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型起債事業の償還が徐々に完了してきていることもあり、公債費に関しては年々減少してきているため、実質公債費比率は確実に下がってきている。また、今年度においては類似団体平均も下回っている。今後においては大型起債も再び出てくると思われるが、事業をよく精査し適切な借入に努め、より一層の健全化を図っていく。</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46990</xdr:rowOff>
    </xdr:to>
    <xdr:cxnSp macro="">
      <xdr:nvCxnSpPr>
        <xdr:cNvPr id="365" name="直線コネクタ 364"/>
        <xdr:cNvCxnSpPr/>
      </xdr:nvCxnSpPr>
      <xdr:spPr>
        <a:xfrm flipV="1">
          <a:off x="17018000" y="6230938"/>
          <a:ext cx="0" cy="118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6"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7" name="直線コネクタ 366"/>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68"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69" name="直線コネクタ 368"/>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40</xdr:row>
      <xdr:rowOff>42545</xdr:rowOff>
    </xdr:to>
    <xdr:cxnSp macro="">
      <xdr:nvCxnSpPr>
        <xdr:cNvPr id="370" name="直線コネクタ 369"/>
        <xdr:cNvCxnSpPr/>
      </xdr:nvCxnSpPr>
      <xdr:spPr>
        <a:xfrm flipV="1">
          <a:off x="16179800" y="6671310"/>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2557</xdr:rowOff>
    </xdr:from>
    <xdr:ext cx="762000" cy="259045"/>
    <xdr:sp macro="" textlink="">
      <xdr:nvSpPr>
        <xdr:cNvPr id="371" name="公債費負担の状況平均値テキスト"/>
        <xdr:cNvSpPr txBox="1"/>
      </xdr:nvSpPr>
      <xdr:spPr>
        <a:xfrm>
          <a:off x="17106900" y="668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2" name="フローチャート : 判断 371"/>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42545</xdr:rowOff>
    </xdr:from>
    <xdr:to>
      <xdr:col>23</xdr:col>
      <xdr:colOff>406400</xdr:colOff>
      <xdr:row>41</xdr:row>
      <xdr:rowOff>100330</xdr:rowOff>
    </xdr:to>
    <xdr:cxnSp macro="">
      <xdr:nvCxnSpPr>
        <xdr:cNvPr id="373" name="直線コネクタ 372"/>
        <xdr:cNvCxnSpPr/>
      </xdr:nvCxnSpPr>
      <xdr:spPr>
        <a:xfrm flipV="1">
          <a:off x="15290800" y="690054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4" name="フローチャート : 判断 373"/>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5" name="テキスト ボックス 374"/>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133985</xdr:rowOff>
    </xdr:to>
    <xdr:cxnSp macro="">
      <xdr:nvCxnSpPr>
        <xdr:cNvPr id="376" name="直線コネクタ 375"/>
        <xdr:cNvCxnSpPr/>
      </xdr:nvCxnSpPr>
      <xdr:spPr>
        <a:xfrm flipV="1">
          <a:off x="14401800" y="712978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7" name="フローチャート : 判断 376"/>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78" name="テキスト ボックス 377"/>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133985</xdr:rowOff>
    </xdr:from>
    <xdr:to>
      <xdr:col>21</xdr:col>
      <xdr:colOff>0</xdr:colOff>
      <xdr:row>43</xdr:row>
      <xdr:rowOff>137478</xdr:rowOff>
    </xdr:to>
    <xdr:cxnSp macro="">
      <xdr:nvCxnSpPr>
        <xdr:cNvPr id="379" name="直線コネクタ 378"/>
        <xdr:cNvCxnSpPr/>
      </xdr:nvCxnSpPr>
      <xdr:spPr>
        <a:xfrm flipV="1">
          <a:off x="13512800" y="733488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0" name="フローチャート : 判断 379"/>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1" name="テキスト ボックス 380"/>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2" name="フローチャート : 判断 381"/>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3" name="テキスト ボックス 382"/>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389" name="円/楕円 388"/>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390"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163195</xdr:rowOff>
    </xdr:from>
    <xdr:to>
      <xdr:col>23</xdr:col>
      <xdr:colOff>457200</xdr:colOff>
      <xdr:row>40</xdr:row>
      <xdr:rowOff>93345</xdr:rowOff>
    </xdr:to>
    <xdr:sp macro="" textlink="">
      <xdr:nvSpPr>
        <xdr:cNvPr id="391" name="円/楕円 390"/>
        <xdr:cNvSpPr/>
      </xdr:nvSpPr>
      <xdr:spPr>
        <a:xfrm>
          <a:off x="16129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92" name="テキスト ボックス 391"/>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393" name="円/楕円 39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4" name="テキスト ボックス 393"/>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83185</xdr:rowOff>
    </xdr:from>
    <xdr:to>
      <xdr:col>21</xdr:col>
      <xdr:colOff>50800</xdr:colOff>
      <xdr:row>43</xdr:row>
      <xdr:rowOff>13335</xdr:rowOff>
    </xdr:to>
    <xdr:sp macro="" textlink="">
      <xdr:nvSpPr>
        <xdr:cNvPr id="395" name="円/楕円 394"/>
        <xdr:cNvSpPr/>
      </xdr:nvSpPr>
      <xdr:spPr>
        <a:xfrm>
          <a:off x="14351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169562</xdr:rowOff>
    </xdr:from>
    <xdr:ext cx="762000" cy="259045"/>
    <xdr:sp macro="" textlink="">
      <xdr:nvSpPr>
        <xdr:cNvPr id="396" name="テキスト ボックス 395"/>
        <xdr:cNvSpPr txBox="1"/>
      </xdr:nvSpPr>
      <xdr:spPr>
        <a:xfrm>
          <a:off x="14020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86678</xdr:rowOff>
    </xdr:from>
    <xdr:to>
      <xdr:col>19</xdr:col>
      <xdr:colOff>533400</xdr:colOff>
      <xdr:row>44</xdr:row>
      <xdr:rowOff>16828</xdr:rowOff>
    </xdr:to>
    <xdr:sp macro="" textlink="">
      <xdr:nvSpPr>
        <xdr:cNvPr id="397" name="円/楕円 396"/>
        <xdr:cNvSpPr/>
      </xdr:nvSpPr>
      <xdr:spPr>
        <a:xfrm>
          <a:off x="13462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1605</xdr:rowOff>
    </xdr:from>
    <xdr:ext cx="762000" cy="259045"/>
    <xdr:sp macro="" textlink="">
      <xdr:nvSpPr>
        <xdr:cNvPr id="398" name="テキスト ボックス 397"/>
        <xdr:cNvSpPr txBox="1"/>
      </xdr:nvSpPr>
      <xdr:spPr>
        <a:xfrm>
          <a:off x="13131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過去に実施してきた社会資本整備に係る地方債現在高の減少により将来負担比率が発生していない。今後においても、新規地方債の発行は重点事業を中心に精査し地方債残高の縮減に努める。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25" name="直線コネクタ 424"/>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26"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27" name="直線コネクタ 426"/>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2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29" name="直線コネクタ 42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1" name="フローチャート : 判断 43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2" name="フローチャート : 判断 43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3" name="テキスト ボックス 43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4" name="フローチャート : 判断 43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35" name="テキスト ボックス 43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36" name="フローチャート : 判断 43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37" name="テキスト ボックス 43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38" name="フローチャート : 判断 43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39" name="テキスト ボックス 43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1,802
1,801
398.51
3,583,420
3,448,443
133,136
2,421,858
3,578,169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退職者不補充により人件費の抑制に努めた結果、類似団体平均と比べ下回っている。今後においても人口規模・財政規模に応じた人件費の適正化に努める。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148227</xdr:rowOff>
    </xdr:from>
    <xdr:to>
      <xdr:col>7</xdr:col>
      <xdr:colOff>15875</xdr:colOff>
      <xdr:row>35</xdr:row>
      <xdr:rowOff>164556</xdr:rowOff>
    </xdr:to>
    <xdr:cxnSp macro="">
      <xdr:nvCxnSpPr>
        <xdr:cNvPr id="67" name="直線コネクタ 66"/>
        <xdr:cNvCxnSpPr/>
      </xdr:nvCxnSpPr>
      <xdr:spPr>
        <a:xfrm flipV="1">
          <a:off x="3987800" y="61489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109039</xdr:rowOff>
    </xdr:from>
    <xdr:to>
      <xdr:col>5</xdr:col>
      <xdr:colOff>549275</xdr:colOff>
      <xdr:row>35</xdr:row>
      <xdr:rowOff>164556</xdr:rowOff>
    </xdr:to>
    <xdr:cxnSp macro="">
      <xdr:nvCxnSpPr>
        <xdr:cNvPr id="70" name="直線コネクタ 69"/>
        <xdr:cNvCxnSpPr/>
      </xdr:nvCxnSpPr>
      <xdr:spPr>
        <a:xfrm>
          <a:off x="3098800" y="610978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109039</xdr:rowOff>
    </xdr:to>
    <xdr:cxnSp macro="">
      <xdr:nvCxnSpPr>
        <xdr:cNvPr id="73" name="直線コネクタ 72"/>
        <xdr:cNvCxnSpPr/>
      </xdr:nvCxnSpPr>
      <xdr:spPr>
        <a:xfrm>
          <a:off x="2209800" y="609346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167822</xdr:rowOff>
    </xdr:to>
    <xdr:cxnSp macro="">
      <xdr:nvCxnSpPr>
        <xdr:cNvPr id="76" name="直線コネクタ 75"/>
        <xdr:cNvCxnSpPr/>
      </xdr:nvCxnSpPr>
      <xdr:spPr>
        <a:xfrm flipV="1">
          <a:off x="1320800" y="609346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97427</xdr:rowOff>
    </xdr:from>
    <xdr:to>
      <xdr:col>7</xdr:col>
      <xdr:colOff>66675</xdr:colOff>
      <xdr:row>36</xdr:row>
      <xdr:rowOff>27577</xdr:rowOff>
    </xdr:to>
    <xdr:sp macro="" textlink="">
      <xdr:nvSpPr>
        <xdr:cNvPr id="86" name="円/楕円 85"/>
        <xdr:cNvSpPr/>
      </xdr:nvSpPr>
      <xdr:spPr>
        <a:xfrm>
          <a:off x="47752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113954</xdr:rowOff>
    </xdr:from>
    <xdr:ext cx="762000" cy="259045"/>
    <xdr:sp macro="" textlink="">
      <xdr:nvSpPr>
        <xdr:cNvPr id="87" name="人件費該当値テキスト"/>
        <xdr:cNvSpPr txBox="1"/>
      </xdr:nvSpPr>
      <xdr:spPr>
        <a:xfrm>
          <a:off x="4914900" y="594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113756</xdr:rowOff>
    </xdr:from>
    <xdr:to>
      <xdr:col>5</xdr:col>
      <xdr:colOff>600075</xdr:colOff>
      <xdr:row>36</xdr:row>
      <xdr:rowOff>43906</xdr:rowOff>
    </xdr:to>
    <xdr:sp macro="" textlink="">
      <xdr:nvSpPr>
        <xdr:cNvPr id="88" name="円/楕円 87"/>
        <xdr:cNvSpPr/>
      </xdr:nvSpPr>
      <xdr:spPr>
        <a:xfrm>
          <a:off x="3937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54083</xdr:rowOff>
    </xdr:from>
    <xdr:ext cx="736600" cy="259045"/>
    <xdr:sp macro="" textlink="">
      <xdr:nvSpPr>
        <xdr:cNvPr id="89" name="テキスト ボックス 88"/>
        <xdr:cNvSpPr txBox="1"/>
      </xdr:nvSpPr>
      <xdr:spPr>
        <a:xfrm>
          <a:off x="3606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58239</xdr:rowOff>
    </xdr:from>
    <xdr:to>
      <xdr:col>4</xdr:col>
      <xdr:colOff>396875</xdr:colOff>
      <xdr:row>35</xdr:row>
      <xdr:rowOff>159839</xdr:rowOff>
    </xdr:to>
    <xdr:sp macro="" textlink="">
      <xdr:nvSpPr>
        <xdr:cNvPr id="90" name="円/楕円 89"/>
        <xdr:cNvSpPr/>
      </xdr:nvSpPr>
      <xdr:spPr>
        <a:xfrm>
          <a:off x="3048000" y="60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170016</xdr:rowOff>
    </xdr:from>
    <xdr:ext cx="762000" cy="259045"/>
    <xdr:sp macro="" textlink="">
      <xdr:nvSpPr>
        <xdr:cNvPr id="91" name="テキスト ボックス 90"/>
        <xdr:cNvSpPr txBox="1"/>
      </xdr:nvSpPr>
      <xdr:spPr>
        <a:xfrm>
          <a:off x="2717800" y="58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2" name="円/楕円 91"/>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3" name="テキスト ボックス 92"/>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117022</xdr:rowOff>
    </xdr:from>
    <xdr:to>
      <xdr:col>1</xdr:col>
      <xdr:colOff>676275</xdr:colOff>
      <xdr:row>36</xdr:row>
      <xdr:rowOff>47172</xdr:rowOff>
    </xdr:to>
    <xdr:sp macro="" textlink="">
      <xdr:nvSpPr>
        <xdr:cNvPr id="94" name="円/楕円 93"/>
        <xdr:cNvSpPr/>
      </xdr:nvSpPr>
      <xdr:spPr>
        <a:xfrm>
          <a:off x="1270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57349</xdr:rowOff>
    </xdr:from>
    <xdr:ext cx="762000" cy="259045"/>
    <xdr:sp macro="" textlink="">
      <xdr:nvSpPr>
        <xdr:cNvPr id="95" name="テキスト ボックス 94"/>
        <xdr:cNvSpPr txBox="1"/>
      </xdr:nvSpPr>
      <xdr:spPr>
        <a:xfrm>
          <a:off x="939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経常経費の抑制により類似団体と比べ大きく下回っている。今後においても事務事業の見直しによる物件費の縮減に努める。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104140</xdr:rowOff>
    </xdr:to>
    <xdr:cxnSp macro="">
      <xdr:nvCxnSpPr>
        <xdr:cNvPr id="125" name="直線コネクタ 124"/>
        <xdr:cNvCxnSpPr/>
      </xdr:nvCxnSpPr>
      <xdr:spPr>
        <a:xfrm>
          <a:off x="15671800" y="2481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62992</xdr:rowOff>
    </xdr:from>
    <xdr:to>
      <xdr:col>22</xdr:col>
      <xdr:colOff>565150</xdr:colOff>
      <xdr:row>14</xdr:row>
      <xdr:rowOff>81280</xdr:rowOff>
    </xdr:to>
    <xdr:cxnSp macro="">
      <xdr:nvCxnSpPr>
        <xdr:cNvPr id="128" name="直線コネクタ 127"/>
        <xdr:cNvCxnSpPr/>
      </xdr:nvCxnSpPr>
      <xdr:spPr>
        <a:xfrm>
          <a:off x="14782800" y="246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62992</xdr:rowOff>
    </xdr:from>
    <xdr:to>
      <xdr:col>21</xdr:col>
      <xdr:colOff>361950</xdr:colOff>
      <xdr:row>14</xdr:row>
      <xdr:rowOff>76708</xdr:rowOff>
    </xdr:to>
    <xdr:cxnSp macro="">
      <xdr:nvCxnSpPr>
        <xdr:cNvPr id="131" name="直線コネクタ 130"/>
        <xdr:cNvCxnSpPr/>
      </xdr:nvCxnSpPr>
      <xdr:spPr>
        <a:xfrm flipV="1">
          <a:off x="13893800" y="2463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76708</xdr:rowOff>
    </xdr:from>
    <xdr:to>
      <xdr:col>20</xdr:col>
      <xdr:colOff>158750</xdr:colOff>
      <xdr:row>14</xdr:row>
      <xdr:rowOff>94996</xdr:rowOff>
    </xdr:to>
    <xdr:cxnSp macro="">
      <xdr:nvCxnSpPr>
        <xdr:cNvPr id="134" name="直線コネクタ 133"/>
        <xdr:cNvCxnSpPr/>
      </xdr:nvCxnSpPr>
      <xdr:spPr>
        <a:xfrm flipV="1">
          <a:off x="13004800" y="2477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53340</xdr:rowOff>
    </xdr:from>
    <xdr:to>
      <xdr:col>24</xdr:col>
      <xdr:colOff>82550</xdr:colOff>
      <xdr:row>14</xdr:row>
      <xdr:rowOff>154940</xdr:rowOff>
    </xdr:to>
    <xdr:sp macro="" textlink="">
      <xdr:nvSpPr>
        <xdr:cNvPr id="144" name="円/楕円 143"/>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133367</xdr:rowOff>
    </xdr:from>
    <xdr:ext cx="762000" cy="259045"/>
    <xdr:sp macro="" textlink="">
      <xdr:nvSpPr>
        <xdr:cNvPr id="145" name="物件費該当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xdr:rowOff>
    </xdr:from>
    <xdr:to>
      <xdr:col>21</xdr:col>
      <xdr:colOff>412750</xdr:colOff>
      <xdr:row>14</xdr:row>
      <xdr:rowOff>113792</xdr:rowOff>
    </xdr:to>
    <xdr:sp macro="" textlink="">
      <xdr:nvSpPr>
        <xdr:cNvPr id="148" name="円/楕円 147"/>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123969</xdr:rowOff>
    </xdr:from>
    <xdr:ext cx="762000" cy="259045"/>
    <xdr:sp macro="" textlink="">
      <xdr:nvSpPr>
        <xdr:cNvPr id="149" name="テキスト ボックス 148"/>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25908</xdr:rowOff>
    </xdr:from>
    <xdr:to>
      <xdr:col>20</xdr:col>
      <xdr:colOff>209550</xdr:colOff>
      <xdr:row>14</xdr:row>
      <xdr:rowOff>127508</xdr:rowOff>
    </xdr:to>
    <xdr:sp macro="" textlink="">
      <xdr:nvSpPr>
        <xdr:cNvPr id="150" name="円/楕円 149"/>
        <xdr:cNvSpPr/>
      </xdr:nvSpPr>
      <xdr:spPr>
        <a:xfrm>
          <a:off x="13843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137685</xdr:rowOff>
    </xdr:from>
    <xdr:ext cx="762000" cy="259045"/>
    <xdr:sp macro="" textlink="">
      <xdr:nvSpPr>
        <xdr:cNvPr id="151" name="テキスト ボックス 150"/>
        <xdr:cNvSpPr txBox="1"/>
      </xdr:nvSpPr>
      <xdr:spPr>
        <a:xfrm>
          <a:off x="13512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44196</xdr:rowOff>
    </xdr:from>
    <xdr:to>
      <xdr:col>19</xdr:col>
      <xdr:colOff>6350</xdr:colOff>
      <xdr:row>14</xdr:row>
      <xdr:rowOff>145796</xdr:rowOff>
    </xdr:to>
    <xdr:sp macro="" textlink="">
      <xdr:nvSpPr>
        <xdr:cNvPr id="152" name="円/楕円 151"/>
        <xdr:cNvSpPr/>
      </xdr:nvSpPr>
      <xdr:spPr>
        <a:xfrm>
          <a:off x="12954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155973</xdr:rowOff>
    </xdr:from>
    <xdr:ext cx="762000" cy="259045"/>
    <xdr:sp macro="" textlink="">
      <xdr:nvSpPr>
        <xdr:cNvPr id="153" name="テキスト ボックス 152"/>
        <xdr:cNvSpPr txBox="1"/>
      </xdr:nvSpPr>
      <xdr:spPr>
        <a:xfrm>
          <a:off x="12623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養護老人ホームに係る老人福祉施設措置者数が多いことから、類似団体平均を上回っている。今後においても経費の縮減等により類似団体平均に近づけるよう努める。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88900</xdr:rowOff>
    </xdr:to>
    <xdr:cxnSp macro="">
      <xdr:nvCxnSpPr>
        <xdr:cNvPr id="185" name="直線コネクタ 184"/>
        <xdr:cNvCxnSpPr/>
      </xdr:nvCxnSpPr>
      <xdr:spPr>
        <a:xfrm flipV="1">
          <a:off x="3987800" y="997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58</xdr:row>
      <xdr:rowOff>88900</xdr:rowOff>
    </xdr:to>
    <xdr:cxnSp macro="">
      <xdr:nvCxnSpPr>
        <xdr:cNvPr id="188" name="直線コネクタ 187"/>
        <xdr:cNvCxnSpPr/>
      </xdr:nvCxnSpPr>
      <xdr:spPr>
        <a:xfrm>
          <a:off x="3098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57</xdr:row>
      <xdr:rowOff>165100</xdr:rowOff>
    </xdr:to>
    <xdr:cxnSp macro="">
      <xdr:nvCxnSpPr>
        <xdr:cNvPr id="191" name="直線コネクタ 190"/>
        <xdr:cNvCxnSpPr/>
      </xdr:nvCxnSpPr>
      <xdr:spPr>
        <a:xfrm flipV="1">
          <a:off x="2209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57</xdr:row>
      <xdr:rowOff>165100</xdr:rowOff>
    </xdr:to>
    <xdr:cxnSp macro="">
      <xdr:nvCxnSpPr>
        <xdr:cNvPr id="194" name="直線コネクタ 193"/>
        <xdr:cNvCxnSpPr/>
      </xdr:nvCxnSpPr>
      <xdr:spPr>
        <a:xfrm>
          <a:off x="1320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4" name="円/楕円 203"/>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5"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6" name="円/楕円 205"/>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07" name="テキスト ボックス 206"/>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8" name="円/楕円 207"/>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09" name="テキスト ボックス 208"/>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0" name="円/楕円 209"/>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1" name="テキスト ボックス 210"/>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2" name="円/楕円 211"/>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3" name="テキスト ボックス 212"/>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経常経費の抑制により類似団体と比べ下回っている。今後においても事務事業の見直しによる経費の縮減に努める。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101854</xdr:rowOff>
    </xdr:from>
    <xdr:to>
      <xdr:col>24</xdr:col>
      <xdr:colOff>31750</xdr:colOff>
      <xdr:row>53</xdr:row>
      <xdr:rowOff>124714</xdr:rowOff>
    </xdr:to>
    <xdr:cxnSp macro="">
      <xdr:nvCxnSpPr>
        <xdr:cNvPr id="243" name="直線コネクタ 242"/>
        <xdr:cNvCxnSpPr/>
      </xdr:nvCxnSpPr>
      <xdr:spPr>
        <a:xfrm flipV="1">
          <a:off x="15671800" y="91887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124714</xdr:rowOff>
    </xdr:from>
    <xdr:to>
      <xdr:col>22</xdr:col>
      <xdr:colOff>565150</xdr:colOff>
      <xdr:row>53</xdr:row>
      <xdr:rowOff>138430</xdr:rowOff>
    </xdr:to>
    <xdr:cxnSp macro="">
      <xdr:nvCxnSpPr>
        <xdr:cNvPr id="246" name="直線コネクタ 245"/>
        <xdr:cNvCxnSpPr/>
      </xdr:nvCxnSpPr>
      <xdr:spPr>
        <a:xfrm flipV="1">
          <a:off x="14782800" y="9211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138430</xdr:rowOff>
    </xdr:from>
    <xdr:to>
      <xdr:col>21</xdr:col>
      <xdr:colOff>361950</xdr:colOff>
      <xdr:row>54</xdr:row>
      <xdr:rowOff>81280</xdr:rowOff>
    </xdr:to>
    <xdr:cxnSp macro="">
      <xdr:nvCxnSpPr>
        <xdr:cNvPr id="249" name="直線コネクタ 248"/>
        <xdr:cNvCxnSpPr/>
      </xdr:nvCxnSpPr>
      <xdr:spPr>
        <a:xfrm flipV="1">
          <a:off x="13893800" y="9225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154432</xdr:rowOff>
    </xdr:to>
    <xdr:cxnSp macro="">
      <xdr:nvCxnSpPr>
        <xdr:cNvPr id="252" name="直線コネクタ 251"/>
        <xdr:cNvCxnSpPr/>
      </xdr:nvCxnSpPr>
      <xdr:spPr>
        <a:xfrm flipV="1">
          <a:off x="13004800" y="93395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51054</xdr:rowOff>
    </xdr:from>
    <xdr:to>
      <xdr:col>24</xdr:col>
      <xdr:colOff>82550</xdr:colOff>
      <xdr:row>53</xdr:row>
      <xdr:rowOff>152654</xdr:rowOff>
    </xdr:to>
    <xdr:sp macro="" textlink="">
      <xdr:nvSpPr>
        <xdr:cNvPr id="262" name="円/楕円 261"/>
        <xdr:cNvSpPr/>
      </xdr:nvSpPr>
      <xdr:spPr>
        <a:xfrm>
          <a:off x="16459200" y="9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131081</xdr:rowOff>
    </xdr:from>
    <xdr:ext cx="762000" cy="259045"/>
    <xdr:sp macro="" textlink="">
      <xdr:nvSpPr>
        <xdr:cNvPr id="263" name="その他該当値テキスト"/>
        <xdr:cNvSpPr txBox="1"/>
      </xdr:nvSpPr>
      <xdr:spPr>
        <a:xfrm>
          <a:off x="16598900" y="904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73914</xdr:rowOff>
    </xdr:from>
    <xdr:to>
      <xdr:col>22</xdr:col>
      <xdr:colOff>615950</xdr:colOff>
      <xdr:row>54</xdr:row>
      <xdr:rowOff>4064</xdr:rowOff>
    </xdr:to>
    <xdr:sp macro="" textlink="">
      <xdr:nvSpPr>
        <xdr:cNvPr id="264" name="円/楕円 263"/>
        <xdr:cNvSpPr/>
      </xdr:nvSpPr>
      <xdr:spPr>
        <a:xfrm>
          <a:off x="15621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14241</xdr:rowOff>
    </xdr:from>
    <xdr:ext cx="736600" cy="259045"/>
    <xdr:sp macro="" textlink="">
      <xdr:nvSpPr>
        <xdr:cNvPr id="265" name="テキスト ボックス 264"/>
        <xdr:cNvSpPr txBox="1"/>
      </xdr:nvSpPr>
      <xdr:spPr>
        <a:xfrm>
          <a:off x="15290800" y="892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87630</xdr:rowOff>
    </xdr:from>
    <xdr:to>
      <xdr:col>21</xdr:col>
      <xdr:colOff>412750</xdr:colOff>
      <xdr:row>54</xdr:row>
      <xdr:rowOff>17780</xdr:rowOff>
    </xdr:to>
    <xdr:sp macro="" textlink="">
      <xdr:nvSpPr>
        <xdr:cNvPr id="266" name="円/楕円 265"/>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27957</xdr:rowOff>
    </xdr:from>
    <xdr:ext cx="762000" cy="259045"/>
    <xdr:sp macro="" textlink="">
      <xdr:nvSpPr>
        <xdr:cNvPr id="267" name="テキスト ボックス 266"/>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68" name="円/楕円 267"/>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69" name="テキスト ボックス 268"/>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0" name="円/楕円 269"/>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1" name="テキスト ボックス 270"/>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経常経費の抑制により類似団体と比べ下回っている。今後においても事務事業の見直しによる補助費等の縮減に努める。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3556</xdr:rowOff>
    </xdr:to>
    <xdr:cxnSp macro="">
      <xdr:nvCxnSpPr>
        <xdr:cNvPr id="301" name="直線コネクタ 300"/>
        <xdr:cNvCxnSpPr/>
      </xdr:nvCxnSpPr>
      <xdr:spPr>
        <a:xfrm flipV="1">
          <a:off x="15671800" y="6162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3556</xdr:rowOff>
    </xdr:to>
    <xdr:cxnSp macro="">
      <xdr:nvCxnSpPr>
        <xdr:cNvPr id="304" name="直線コネクタ 303"/>
        <xdr:cNvCxnSpPr/>
      </xdr:nvCxnSpPr>
      <xdr:spPr>
        <a:xfrm>
          <a:off x="14782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35</xdr:row>
      <xdr:rowOff>156718</xdr:rowOff>
    </xdr:to>
    <xdr:cxnSp macro="">
      <xdr:nvCxnSpPr>
        <xdr:cNvPr id="307" name="直線コネクタ 306"/>
        <xdr:cNvCxnSpPr/>
      </xdr:nvCxnSpPr>
      <xdr:spPr>
        <a:xfrm>
          <a:off x="13893800" y="6075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124714</xdr:rowOff>
    </xdr:to>
    <xdr:cxnSp macro="">
      <xdr:nvCxnSpPr>
        <xdr:cNvPr id="310" name="直線コネクタ 309"/>
        <xdr:cNvCxnSpPr/>
      </xdr:nvCxnSpPr>
      <xdr:spPr>
        <a:xfrm flipV="1">
          <a:off x="13004800" y="6075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0" name="円/楕円 319"/>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1"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2" name="円/楕円 321"/>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3" name="テキスト ボックス 322"/>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4" name="円/楕円 323"/>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5" name="テキスト ボックス 324"/>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23622</xdr:rowOff>
    </xdr:from>
    <xdr:to>
      <xdr:col>20</xdr:col>
      <xdr:colOff>209550</xdr:colOff>
      <xdr:row>35</xdr:row>
      <xdr:rowOff>125222</xdr:rowOff>
    </xdr:to>
    <xdr:sp macro="" textlink="">
      <xdr:nvSpPr>
        <xdr:cNvPr id="326" name="円/楕円 325"/>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135399</xdr:rowOff>
    </xdr:from>
    <xdr:ext cx="762000" cy="259045"/>
    <xdr:sp macro="" textlink="">
      <xdr:nvSpPr>
        <xdr:cNvPr id="327" name="テキスト ボックス 32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28" name="円/楕円 32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29" name="テキスト ボックス 32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福祉施設の整備、公営住宅建設、一般廃棄物埋立処分施設整備、下水道整備、水道統合事業、病院施設改修及び消防施設の建設等に係る償還により類似団体平均と比較して上回っている。公債費は平成</a:t>
          </a:r>
          <a:r>
            <a:rPr kumimoji="1" lang="en-US" altLang="ja-JP" sz="1300">
              <a:latin typeface="ＭＳ Ｐゴシック"/>
            </a:rPr>
            <a:t>18</a:t>
          </a:r>
          <a:r>
            <a:rPr kumimoji="1" lang="ja-JP" altLang="en-US" sz="1300">
              <a:latin typeface="ＭＳ Ｐゴシック"/>
            </a:rPr>
            <a:t>年度をピークに減少に転じており、近年においてはピーク時の半分近くにまで抑えられてきている。今後においても事業の精査及び適切な借入に努め、より一層の健全化を図っていく。</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127000</xdr:rowOff>
    </xdr:to>
    <xdr:cxnSp macro="">
      <xdr:nvCxnSpPr>
        <xdr:cNvPr id="361" name="直線コネクタ 360"/>
        <xdr:cNvCxnSpPr/>
      </xdr:nvCxnSpPr>
      <xdr:spPr>
        <a:xfrm flipV="1">
          <a:off x="3987800" y="132219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127000</xdr:rowOff>
    </xdr:from>
    <xdr:to>
      <xdr:col>5</xdr:col>
      <xdr:colOff>549275</xdr:colOff>
      <xdr:row>78</xdr:row>
      <xdr:rowOff>88900</xdr:rowOff>
    </xdr:to>
    <xdr:cxnSp macro="">
      <xdr:nvCxnSpPr>
        <xdr:cNvPr id="364" name="直線コネクタ 363"/>
        <xdr:cNvCxnSpPr/>
      </xdr:nvCxnSpPr>
      <xdr:spPr>
        <a:xfrm flipV="1">
          <a:off x="3098800" y="1332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79</xdr:row>
      <xdr:rowOff>1270</xdr:rowOff>
    </xdr:to>
    <xdr:cxnSp macro="">
      <xdr:nvCxnSpPr>
        <xdr:cNvPr id="367" name="直線コネクタ 366"/>
        <xdr:cNvCxnSpPr/>
      </xdr:nvCxnSpPr>
      <xdr:spPr>
        <a:xfrm flipV="1">
          <a:off x="2209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153670</xdr:rowOff>
    </xdr:to>
    <xdr:cxnSp macro="">
      <xdr:nvCxnSpPr>
        <xdr:cNvPr id="370" name="直線コネクタ 369"/>
        <xdr:cNvCxnSpPr/>
      </xdr:nvCxnSpPr>
      <xdr:spPr>
        <a:xfrm flipV="1">
          <a:off x="1320800" y="13545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80" name="円/楕円 379"/>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113047</xdr:rowOff>
    </xdr:from>
    <xdr:ext cx="762000" cy="259045"/>
    <xdr:sp macro="" textlink="">
      <xdr:nvSpPr>
        <xdr:cNvPr id="381" name="公債費該当値テキスト"/>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76200</xdr:rowOff>
    </xdr:from>
    <xdr:to>
      <xdr:col>5</xdr:col>
      <xdr:colOff>600075</xdr:colOff>
      <xdr:row>78</xdr:row>
      <xdr:rowOff>6350</xdr:rowOff>
    </xdr:to>
    <xdr:sp macro="" textlink="">
      <xdr:nvSpPr>
        <xdr:cNvPr id="382" name="円/楕円 381"/>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162577</xdr:rowOff>
    </xdr:from>
    <xdr:ext cx="736600" cy="259045"/>
    <xdr:sp macro="" textlink="">
      <xdr:nvSpPr>
        <xdr:cNvPr id="383" name="テキスト ボックス 382"/>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84" name="円/楕円 383"/>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85" name="テキスト ボックス 384"/>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6" name="円/楕円 38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7" name="テキスト ボックス 386"/>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102870</xdr:rowOff>
    </xdr:from>
    <xdr:to>
      <xdr:col>1</xdr:col>
      <xdr:colOff>676275</xdr:colOff>
      <xdr:row>80</xdr:row>
      <xdr:rowOff>33020</xdr:rowOff>
    </xdr:to>
    <xdr:sp macro="" textlink="">
      <xdr:nvSpPr>
        <xdr:cNvPr id="388" name="円/楕円 387"/>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17797</xdr:rowOff>
    </xdr:from>
    <xdr:ext cx="762000" cy="259045"/>
    <xdr:sp macro="" textlink="">
      <xdr:nvSpPr>
        <xdr:cNvPr id="389" name="テキスト ボックス 388"/>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経常経費の抑制により類似団体と比べ下回っている。今後においても事務事業の見直しによる経費の縮減に努める。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144962</xdr:rowOff>
    </xdr:from>
    <xdr:to>
      <xdr:col>24</xdr:col>
      <xdr:colOff>31750</xdr:colOff>
      <xdr:row>74</xdr:row>
      <xdr:rowOff>9434</xdr:rowOff>
    </xdr:to>
    <xdr:cxnSp macro="">
      <xdr:nvCxnSpPr>
        <xdr:cNvPr id="424" name="直線コネクタ 423"/>
        <xdr:cNvCxnSpPr/>
      </xdr:nvCxnSpPr>
      <xdr:spPr>
        <a:xfrm flipV="1">
          <a:off x="15671800" y="126608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82913</xdr:rowOff>
    </xdr:from>
    <xdr:to>
      <xdr:col>22</xdr:col>
      <xdr:colOff>565150</xdr:colOff>
      <xdr:row>74</xdr:row>
      <xdr:rowOff>9434</xdr:rowOff>
    </xdr:to>
    <xdr:cxnSp macro="">
      <xdr:nvCxnSpPr>
        <xdr:cNvPr id="427" name="直線コネクタ 426"/>
        <xdr:cNvCxnSpPr/>
      </xdr:nvCxnSpPr>
      <xdr:spPr>
        <a:xfrm>
          <a:off x="14782800" y="125987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82913</xdr:rowOff>
    </xdr:from>
    <xdr:to>
      <xdr:col>21</xdr:col>
      <xdr:colOff>361950</xdr:colOff>
      <xdr:row>73</xdr:row>
      <xdr:rowOff>109038</xdr:rowOff>
    </xdr:to>
    <xdr:cxnSp macro="">
      <xdr:nvCxnSpPr>
        <xdr:cNvPr id="430" name="直線コネクタ 429"/>
        <xdr:cNvCxnSpPr/>
      </xdr:nvCxnSpPr>
      <xdr:spPr>
        <a:xfrm flipV="1">
          <a:off x="13893800" y="125987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109038</xdr:rowOff>
    </xdr:from>
    <xdr:to>
      <xdr:col>20</xdr:col>
      <xdr:colOff>158750</xdr:colOff>
      <xdr:row>74</xdr:row>
      <xdr:rowOff>110672</xdr:rowOff>
    </xdr:to>
    <xdr:cxnSp macro="">
      <xdr:nvCxnSpPr>
        <xdr:cNvPr id="433" name="直線コネクタ 432"/>
        <xdr:cNvCxnSpPr/>
      </xdr:nvCxnSpPr>
      <xdr:spPr>
        <a:xfrm flipV="1">
          <a:off x="13004800" y="12624888"/>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94162</xdr:rowOff>
    </xdr:from>
    <xdr:to>
      <xdr:col>24</xdr:col>
      <xdr:colOff>82550</xdr:colOff>
      <xdr:row>74</xdr:row>
      <xdr:rowOff>24312</xdr:rowOff>
    </xdr:to>
    <xdr:sp macro="" textlink="">
      <xdr:nvSpPr>
        <xdr:cNvPr id="443" name="円/楕円 442"/>
        <xdr:cNvSpPr/>
      </xdr:nvSpPr>
      <xdr:spPr>
        <a:xfrm>
          <a:off x="164592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2739</xdr:rowOff>
    </xdr:from>
    <xdr:ext cx="762000" cy="259045"/>
    <xdr:sp macro="" textlink="">
      <xdr:nvSpPr>
        <xdr:cNvPr id="444" name="公債費以外該当値テキスト"/>
        <xdr:cNvSpPr txBox="1"/>
      </xdr:nvSpPr>
      <xdr:spPr>
        <a:xfrm>
          <a:off x="16598900" y="1251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130084</xdr:rowOff>
    </xdr:from>
    <xdr:to>
      <xdr:col>22</xdr:col>
      <xdr:colOff>615950</xdr:colOff>
      <xdr:row>74</xdr:row>
      <xdr:rowOff>60234</xdr:rowOff>
    </xdr:to>
    <xdr:sp macro="" textlink="">
      <xdr:nvSpPr>
        <xdr:cNvPr id="445" name="円/楕円 444"/>
        <xdr:cNvSpPr/>
      </xdr:nvSpPr>
      <xdr:spPr>
        <a:xfrm>
          <a:off x="15621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70411</xdr:rowOff>
    </xdr:from>
    <xdr:ext cx="736600" cy="259045"/>
    <xdr:sp macro="" textlink="">
      <xdr:nvSpPr>
        <xdr:cNvPr id="446" name="テキスト ボックス 445"/>
        <xdr:cNvSpPr txBox="1"/>
      </xdr:nvSpPr>
      <xdr:spPr>
        <a:xfrm>
          <a:off x="15290800" y="1241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32113</xdr:rowOff>
    </xdr:from>
    <xdr:to>
      <xdr:col>21</xdr:col>
      <xdr:colOff>412750</xdr:colOff>
      <xdr:row>73</xdr:row>
      <xdr:rowOff>133713</xdr:rowOff>
    </xdr:to>
    <xdr:sp macro="" textlink="">
      <xdr:nvSpPr>
        <xdr:cNvPr id="447" name="円/楕円 446"/>
        <xdr:cNvSpPr/>
      </xdr:nvSpPr>
      <xdr:spPr>
        <a:xfrm>
          <a:off x="14732000" y="125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143890</xdr:rowOff>
    </xdr:from>
    <xdr:ext cx="762000" cy="259045"/>
    <xdr:sp macro="" textlink="">
      <xdr:nvSpPr>
        <xdr:cNvPr id="448" name="テキスト ボックス 447"/>
        <xdr:cNvSpPr txBox="1"/>
      </xdr:nvSpPr>
      <xdr:spPr>
        <a:xfrm>
          <a:off x="14401800" y="1231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58238</xdr:rowOff>
    </xdr:from>
    <xdr:to>
      <xdr:col>20</xdr:col>
      <xdr:colOff>209550</xdr:colOff>
      <xdr:row>73</xdr:row>
      <xdr:rowOff>159838</xdr:rowOff>
    </xdr:to>
    <xdr:sp macro="" textlink="">
      <xdr:nvSpPr>
        <xdr:cNvPr id="449" name="円/楕円 448"/>
        <xdr:cNvSpPr/>
      </xdr:nvSpPr>
      <xdr:spPr>
        <a:xfrm>
          <a:off x="13843000" y="125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170015</xdr:rowOff>
    </xdr:from>
    <xdr:ext cx="762000" cy="259045"/>
    <xdr:sp macro="" textlink="">
      <xdr:nvSpPr>
        <xdr:cNvPr id="450" name="テキスト ボックス 449"/>
        <xdr:cNvSpPr txBox="1"/>
      </xdr:nvSpPr>
      <xdr:spPr>
        <a:xfrm>
          <a:off x="13512800" y="1234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59872</xdr:rowOff>
    </xdr:from>
    <xdr:to>
      <xdr:col>19</xdr:col>
      <xdr:colOff>6350</xdr:colOff>
      <xdr:row>74</xdr:row>
      <xdr:rowOff>161472</xdr:rowOff>
    </xdr:to>
    <xdr:sp macro="" textlink="">
      <xdr:nvSpPr>
        <xdr:cNvPr id="451" name="円/楕円 450"/>
        <xdr:cNvSpPr/>
      </xdr:nvSpPr>
      <xdr:spPr>
        <a:xfrm>
          <a:off x="12954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199</xdr:rowOff>
    </xdr:from>
    <xdr:ext cx="762000" cy="259045"/>
    <xdr:sp macro="" textlink="">
      <xdr:nvSpPr>
        <xdr:cNvPr id="452" name="テキスト ボックス 451"/>
        <xdr:cNvSpPr txBox="1"/>
      </xdr:nvSpPr>
      <xdr:spPr>
        <a:xfrm>
          <a:off x="12623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北海道中頓別町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126468</xdr:rowOff>
    </xdr:from>
    <xdr:to>
      <xdr:col>4</xdr:col>
      <xdr:colOff>1117600</xdr:colOff>
      <xdr:row>16</xdr:row>
      <xdr:rowOff>152037</xdr:rowOff>
    </xdr:to>
    <xdr:cxnSp macro="">
      <xdr:nvCxnSpPr>
        <xdr:cNvPr id="49" name="直線コネクタ 48"/>
        <xdr:cNvCxnSpPr/>
      </xdr:nvCxnSpPr>
      <xdr:spPr bwMode="auto">
        <a:xfrm flipV="1">
          <a:off x="5003800" y="2917293"/>
          <a:ext cx="647700" cy="2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152037</xdr:rowOff>
    </xdr:from>
    <xdr:to>
      <xdr:col>4</xdr:col>
      <xdr:colOff>469900</xdr:colOff>
      <xdr:row>16</xdr:row>
      <xdr:rowOff>167613</xdr:rowOff>
    </xdr:to>
    <xdr:cxnSp macro="">
      <xdr:nvCxnSpPr>
        <xdr:cNvPr id="52" name="直線コネクタ 51"/>
        <xdr:cNvCxnSpPr/>
      </xdr:nvCxnSpPr>
      <xdr:spPr bwMode="auto">
        <a:xfrm flipV="1">
          <a:off x="4305300" y="2942862"/>
          <a:ext cx="698500" cy="1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167613</xdr:rowOff>
    </xdr:from>
    <xdr:to>
      <xdr:col>3</xdr:col>
      <xdr:colOff>904875</xdr:colOff>
      <xdr:row>17</xdr:row>
      <xdr:rowOff>13538</xdr:rowOff>
    </xdr:to>
    <xdr:cxnSp macro="">
      <xdr:nvCxnSpPr>
        <xdr:cNvPr id="55" name="直線コネクタ 54"/>
        <xdr:cNvCxnSpPr/>
      </xdr:nvCxnSpPr>
      <xdr:spPr bwMode="auto">
        <a:xfrm flipV="1">
          <a:off x="3606800" y="2958438"/>
          <a:ext cx="698500" cy="17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13538</xdr:rowOff>
    </xdr:from>
    <xdr:to>
      <xdr:col>3</xdr:col>
      <xdr:colOff>206375</xdr:colOff>
      <xdr:row>17</xdr:row>
      <xdr:rowOff>28256</xdr:rowOff>
    </xdr:to>
    <xdr:cxnSp macro="">
      <xdr:nvCxnSpPr>
        <xdr:cNvPr id="58" name="直線コネクタ 57"/>
        <xdr:cNvCxnSpPr/>
      </xdr:nvCxnSpPr>
      <xdr:spPr bwMode="auto">
        <a:xfrm flipV="1">
          <a:off x="2908300" y="2975813"/>
          <a:ext cx="698500" cy="14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75668</xdr:rowOff>
    </xdr:from>
    <xdr:to>
      <xdr:col>5</xdr:col>
      <xdr:colOff>34925</xdr:colOff>
      <xdr:row>17</xdr:row>
      <xdr:rowOff>5818</xdr:rowOff>
    </xdr:to>
    <xdr:sp macro="" textlink="">
      <xdr:nvSpPr>
        <xdr:cNvPr id="68" name="円/楕円 67"/>
        <xdr:cNvSpPr/>
      </xdr:nvSpPr>
      <xdr:spPr bwMode="auto">
        <a:xfrm>
          <a:off x="5600700" y="286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92195</xdr:rowOff>
    </xdr:from>
    <xdr:ext cx="762000" cy="259045"/>
    <xdr:sp macro="" textlink="">
      <xdr:nvSpPr>
        <xdr:cNvPr id="69" name="人口1人当たり決算額の推移該当値テキスト130"/>
        <xdr:cNvSpPr txBox="1"/>
      </xdr:nvSpPr>
      <xdr:spPr>
        <a:xfrm>
          <a:off x="5740400" y="271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335,279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101237</xdr:rowOff>
    </xdr:from>
    <xdr:to>
      <xdr:col>4</xdr:col>
      <xdr:colOff>520700</xdr:colOff>
      <xdr:row>17</xdr:row>
      <xdr:rowOff>31387</xdr:rowOff>
    </xdr:to>
    <xdr:sp macro="" textlink="">
      <xdr:nvSpPr>
        <xdr:cNvPr id="70" name="円/楕円 69"/>
        <xdr:cNvSpPr/>
      </xdr:nvSpPr>
      <xdr:spPr bwMode="auto">
        <a:xfrm>
          <a:off x="4953000" y="289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41564</xdr:rowOff>
    </xdr:from>
    <xdr:ext cx="736600" cy="259045"/>
    <xdr:sp macro="" textlink="">
      <xdr:nvSpPr>
        <xdr:cNvPr id="71" name="テキスト ボックス 70"/>
        <xdr:cNvSpPr txBox="1"/>
      </xdr:nvSpPr>
      <xdr:spPr>
        <a:xfrm>
          <a:off x="4622800" y="2660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116813</xdr:rowOff>
    </xdr:from>
    <xdr:to>
      <xdr:col>3</xdr:col>
      <xdr:colOff>955675</xdr:colOff>
      <xdr:row>17</xdr:row>
      <xdr:rowOff>46963</xdr:rowOff>
    </xdr:to>
    <xdr:sp macro="" textlink="">
      <xdr:nvSpPr>
        <xdr:cNvPr id="72" name="円/楕円 71"/>
        <xdr:cNvSpPr/>
      </xdr:nvSpPr>
      <xdr:spPr bwMode="auto">
        <a:xfrm>
          <a:off x="4254500" y="290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57140</xdr:rowOff>
    </xdr:from>
    <xdr:ext cx="762000" cy="259045"/>
    <xdr:sp macro="" textlink="">
      <xdr:nvSpPr>
        <xdr:cNvPr id="73" name="テキスト ボックス 72"/>
        <xdr:cNvSpPr txBox="1"/>
      </xdr:nvSpPr>
      <xdr:spPr>
        <a:xfrm>
          <a:off x="3924300" y="26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134188</xdr:rowOff>
    </xdr:from>
    <xdr:to>
      <xdr:col>3</xdr:col>
      <xdr:colOff>257175</xdr:colOff>
      <xdr:row>17</xdr:row>
      <xdr:rowOff>64338</xdr:rowOff>
    </xdr:to>
    <xdr:sp macro="" textlink="">
      <xdr:nvSpPr>
        <xdr:cNvPr id="74" name="円/楕円 73"/>
        <xdr:cNvSpPr/>
      </xdr:nvSpPr>
      <xdr:spPr bwMode="auto">
        <a:xfrm>
          <a:off x="3556000" y="292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74515</xdr:rowOff>
    </xdr:from>
    <xdr:ext cx="762000" cy="259045"/>
    <xdr:sp macro="" textlink="">
      <xdr:nvSpPr>
        <xdr:cNvPr id="75" name="テキスト ボックス 74"/>
        <xdr:cNvSpPr txBox="1"/>
      </xdr:nvSpPr>
      <xdr:spPr>
        <a:xfrm>
          <a:off x="3225800" y="26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148906</xdr:rowOff>
    </xdr:from>
    <xdr:to>
      <xdr:col>2</xdr:col>
      <xdr:colOff>692150</xdr:colOff>
      <xdr:row>17</xdr:row>
      <xdr:rowOff>79056</xdr:rowOff>
    </xdr:to>
    <xdr:sp macro="" textlink="">
      <xdr:nvSpPr>
        <xdr:cNvPr id="76" name="円/楕円 75"/>
        <xdr:cNvSpPr/>
      </xdr:nvSpPr>
      <xdr:spPr bwMode="auto">
        <a:xfrm>
          <a:off x="2857500" y="293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89233</xdr:rowOff>
    </xdr:from>
    <xdr:ext cx="762000" cy="259045"/>
    <xdr:sp macro="" textlink="">
      <xdr:nvSpPr>
        <xdr:cNvPr id="77" name="テキスト ボックス 76"/>
        <xdr:cNvSpPr txBox="1"/>
      </xdr:nvSpPr>
      <xdr:spPr>
        <a:xfrm>
          <a:off x="2527300" y="270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296,834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168340</xdr:rowOff>
    </xdr:from>
    <xdr:to>
      <xdr:col>4</xdr:col>
      <xdr:colOff>1117600</xdr:colOff>
      <xdr:row>35</xdr:row>
      <xdr:rowOff>322384</xdr:rowOff>
    </xdr:to>
    <xdr:cxnSp macro="">
      <xdr:nvCxnSpPr>
        <xdr:cNvPr id="108" name="直線コネクタ 107"/>
        <xdr:cNvCxnSpPr/>
      </xdr:nvCxnSpPr>
      <xdr:spPr bwMode="auto">
        <a:xfrm>
          <a:off x="5003800" y="6778690"/>
          <a:ext cx="647700" cy="15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58507</xdr:rowOff>
    </xdr:from>
    <xdr:to>
      <xdr:col>4</xdr:col>
      <xdr:colOff>469900</xdr:colOff>
      <xdr:row>35</xdr:row>
      <xdr:rowOff>168340</xdr:rowOff>
    </xdr:to>
    <xdr:cxnSp macro="">
      <xdr:nvCxnSpPr>
        <xdr:cNvPr id="111" name="直線コネクタ 110"/>
        <xdr:cNvCxnSpPr/>
      </xdr:nvCxnSpPr>
      <xdr:spPr bwMode="auto">
        <a:xfrm>
          <a:off x="4305300" y="6668857"/>
          <a:ext cx="698500" cy="10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110020</xdr:rowOff>
    </xdr:from>
    <xdr:to>
      <xdr:col>3</xdr:col>
      <xdr:colOff>904875</xdr:colOff>
      <xdr:row>35</xdr:row>
      <xdr:rowOff>58507</xdr:rowOff>
    </xdr:to>
    <xdr:cxnSp macro="">
      <xdr:nvCxnSpPr>
        <xdr:cNvPr id="114" name="直線コネクタ 113"/>
        <xdr:cNvCxnSpPr/>
      </xdr:nvCxnSpPr>
      <xdr:spPr bwMode="auto">
        <a:xfrm>
          <a:off x="3606800" y="6377470"/>
          <a:ext cx="698500" cy="29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47127</xdr:rowOff>
    </xdr:from>
    <xdr:to>
      <xdr:col>3</xdr:col>
      <xdr:colOff>206375</xdr:colOff>
      <xdr:row>34</xdr:row>
      <xdr:rowOff>110020</xdr:rowOff>
    </xdr:to>
    <xdr:cxnSp macro="">
      <xdr:nvCxnSpPr>
        <xdr:cNvPr id="117" name="直線コネクタ 116"/>
        <xdr:cNvCxnSpPr/>
      </xdr:nvCxnSpPr>
      <xdr:spPr bwMode="auto">
        <a:xfrm>
          <a:off x="2908300" y="6314577"/>
          <a:ext cx="698500" cy="6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271584</xdr:rowOff>
    </xdr:from>
    <xdr:to>
      <xdr:col>5</xdr:col>
      <xdr:colOff>34925</xdr:colOff>
      <xdr:row>36</xdr:row>
      <xdr:rowOff>30284</xdr:rowOff>
    </xdr:to>
    <xdr:sp macro="" textlink="">
      <xdr:nvSpPr>
        <xdr:cNvPr id="127" name="円/楕円 126"/>
        <xdr:cNvSpPr/>
      </xdr:nvSpPr>
      <xdr:spPr bwMode="auto">
        <a:xfrm>
          <a:off x="5600700" y="688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243661</xdr:rowOff>
    </xdr:from>
    <xdr:ext cx="762000" cy="259045"/>
    <xdr:sp macro="" textlink="">
      <xdr:nvSpPr>
        <xdr:cNvPr id="128" name="人口1人当たり決算額の推移該当値テキスト445"/>
        <xdr:cNvSpPr txBox="1"/>
      </xdr:nvSpPr>
      <xdr:spPr>
        <a:xfrm>
          <a:off x="5740400" y="68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117540</xdr:rowOff>
    </xdr:from>
    <xdr:to>
      <xdr:col>4</xdr:col>
      <xdr:colOff>520700</xdr:colOff>
      <xdr:row>35</xdr:row>
      <xdr:rowOff>219140</xdr:rowOff>
    </xdr:to>
    <xdr:sp macro="" textlink="">
      <xdr:nvSpPr>
        <xdr:cNvPr id="129" name="円/楕円 128"/>
        <xdr:cNvSpPr/>
      </xdr:nvSpPr>
      <xdr:spPr bwMode="auto">
        <a:xfrm>
          <a:off x="4953000" y="672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229317</xdr:rowOff>
    </xdr:from>
    <xdr:ext cx="736600" cy="259045"/>
    <xdr:sp macro="" textlink="">
      <xdr:nvSpPr>
        <xdr:cNvPr id="130" name="テキスト ボックス 129"/>
        <xdr:cNvSpPr txBox="1"/>
      </xdr:nvSpPr>
      <xdr:spPr>
        <a:xfrm>
          <a:off x="4622800" y="649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7707</xdr:rowOff>
    </xdr:from>
    <xdr:to>
      <xdr:col>3</xdr:col>
      <xdr:colOff>955675</xdr:colOff>
      <xdr:row>35</xdr:row>
      <xdr:rowOff>109307</xdr:rowOff>
    </xdr:to>
    <xdr:sp macro="" textlink="">
      <xdr:nvSpPr>
        <xdr:cNvPr id="131" name="円/楕円 130"/>
        <xdr:cNvSpPr/>
      </xdr:nvSpPr>
      <xdr:spPr bwMode="auto">
        <a:xfrm>
          <a:off x="4254500" y="661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119484</xdr:rowOff>
    </xdr:from>
    <xdr:ext cx="762000" cy="259045"/>
    <xdr:sp macro="" textlink="">
      <xdr:nvSpPr>
        <xdr:cNvPr id="132" name="テキスト ボックス 131"/>
        <xdr:cNvSpPr txBox="1"/>
      </xdr:nvSpPr>
      <xdr:spPr>
        <a:xfrm>
          <a:off x="3924300" y="63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59220</xdr:rowOff>
    </xdr:from>
    <xdr:to>
      <xdr:col>3</xdr:col>
      <xdr:colOff>257175</xdr:colOff>
      <xdr:row>34</xdr:row>
      <xdr:rowOff>160820</xdr:rowOff>
    </xdr:to>
    <xdr:sp macro="" textlink="">
      <xdr:nvSpPr>
        <xdr:cNvPr id="133" name="円/楕円 132"/>
        <xdr:cNvSpPr/>
      </xdr:nvSpPr>
      <xdr:spPr bwMode="auto">
        <a:xfrm>
          <a:off x="3556000" y="632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170997</xdr:rowOff>
    </xdr:from>
    <xdr:ext cx="762000" cy="259045"/>
    <xdr:sp macro="" textlink="">
      <xdr:nvSpPr>
        <xdr:cNvPr id="134" name="テキスト ボックス 133"/>
        <xdr:cNvSpPr txBox="1"/>
      </xdr:nvSpPr>
      <xdr:spPr>
        <a:xfrm>
          <a:off x="3225800" y="609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141,214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339227</xdr:rowOff>
    </xdr:from>
    <xdr:to>
      <xdr:col>2</xdr:col>
      <xdr:colOff>692150</xdr:colOff>
      <xdr:row>34</xdr:row>
      <xdr:rowOff>97927</xdr:rowOff>
    </xdr:to>
    <xdr:sp macro="" textlink="">
      <xdr:nvSpPr>
        <xdr:cNvPr id="135" name="円/楕円 134"/>
        <xdr:cNvSpPr/>
      </xdr:nvSpPr>
      <xdr:spPr bwMode="auto">
        <a:xfrm>
          <a:off x="2857500" y="626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108104</xdr:rowOff>
    </xdr:from>
    <xdr:ext cx="762000" cy="259045"/>
    <xdr:sp macro="" textlink="">
      <xdr:nvSpPr>
        <xdr:cNvPr id="136" name="テキスト ボックス 135"/>
        <xdr:cNvSpPr txBox="1"/>
      </xdr:nvSpPr>
      <xdr:spPr>
        <a:xfrm>
          <a:off x="2527300" y="60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1,802
1,801
398.51
3,583,420
3,448,443
133,136
2,421,858
3,578,169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82798</xdr:rowOff>
    </xdr:from>
    <xdr:to>
      <xdr:col>6</xdr:col>
      <xdr:colOff>511175</xdr:colOff>
      <xdr:row>36</xdr:row>
      <xdr:rowOff>94864</xdr:rowOff>
    </xdr:to>
    <xdr:cxnSp macro="">
      <xdr:nvCxnSpPr>
        <xdr:cNvPr id="60" name="直線コネクタ 59"/>
        <xdr:cNvCxnSpPr/>
      </xdr:nvCxnSpPr>
      <xdr:spPr>
        <a:xfrm flipV="1">
          <a:off x="3797300" y="6254998"/>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88962</xdr:rowOff>
    </xdr:from>
    <xdr:to>
      <xdr:col>5</xdr:col>
      <xdr:colOff>358775</xdr:colOff>
      <xdr:row>36</xdr:row>
      <xdr:rowOff>94864</xdr:rowOff>
    </xdr:to>
    <xdr:cxnSp macro="">
      <xdr:nvCxnSpPr>
        <xdr:cNvPr id="63" name="直線コネクタ 62"/>
        <xdr:cNvCxnSpPr/>
      </xdr:nvCxnSpPr>
      <xdr:spPr>
        <a:xfrm>
          <a:off x="2908300" y="6261162"/>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88962</xdr:rowOff>
    </xdr:from>
    <xdr:to>
      <xdr:col>4</xdr:col>
      <xdr:colOff>155575</xdr:colOff>
      <xdr:row>36</xdr:row>
      <xdr:rowOff>118488</xdr:rowOff>
    </xdr:to>
    <xdr:cxnSp macro="">
      <xdr:nvCxnSpPr>
        <xdr:cNvPr id="66" name="直線コネクタ 65"/>
        <xdr:cNvCxnSpPr/>
      </xdr:nvCxnSpPr>
      <xdr:spPr>
        <a:xfrm flipV="1">
          <a:off x="2019300" y="6261162"/>
          <a:ext cx="889000" cy="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107416</xdr:rowOff>
    </xdr:from>
    <xdr:to>
      <xdr:col>2</xdr:col>
      <xdr:colOff>638175</xdr:colOff>
      <xdr:row>36</xdr:row>
      <xdr:rowOff>118488</xdr:rowOff>
    </xdr:to>
    <xdr:cxnSp macro="">
      <xdr:nvCxnSpPr>
        <xdr:cNvPr id="69" name="直線コネクタ 68"/>
        <xdr:cNvCxnSpPr/>
      </xdr:nvCxnSpPr>
      <xdr:spPr>
        <a:xfrm>
          <a:off x="1130300" y="6279616"/>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31998</xdr:rowOff>
    </xdr:from>
    <xdr:to>
      <xdr:col>6</xdr:col>
      <xdr:colOff>561975</xdr:colOff>
      <xdr:row>36</xdr:row>
      <xdr:rowOff>133598</xdr:rowOff>
    </xdr:to>
    <xdr:sp macro="" textlink="">
      <xdr:nvSpPr>
        <xdr:cNvPr id="79" name="円/楕円 78"/>
        <xdr:cNvSpPr/>
      </xdr:nvSpPr>
      <xdr:spPr>
        <a:xfrm>
          <a:off x="4584700" y="62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54875</xdr:rowOff>
    </xdr:from>
    <xdr:ext cx="599010" cy="259045"/>
    <xdr:sp macro="" textlink="">
      <xdr:nvSpPr>
        <xdr:cNvPr id="80" name="人件費該当値テキスト"/>
        <xdr:cNvSpPr txBox="1"/>
      </xdr:nvSpPr>
      <xdr:spPr>
        <a:xfrm>
          <a:off x="4686300" y="605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44064</xdr:rowOff>
    </xdr:from>
    <xdr:to>
      <xdr:col>5</xdr:col>
      <xdr:colOff>409575</xdr:colOff>
      <xdr:row>36</xdr:row>
      <xdr:rowOff>145664</xdr:rowOff>
    </xdr:to>
    <xdr:sp macro="" textlink="">
      <xdr:nvSpPr>
        <xdr:cNvPr id="81" name="円/楕円 80"/>
        <xdr:cNvSpPr/>
      </xdr:nvSpPr>
      <xdr:spPr>
        <a:xfrm>
          <a:off x="3746500" y="62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162191</xdr:rowOff>
    </xdr:from>
    <xdr:ext cx="599010" cy="259045"/>
    <xdr:sp macro="" textlink="">
      <xdr:nvSpPr>
        <xdr:cNvPr id="82" name="テキスト ボックス 81"/>
        <xdr:cNvSpPr txBox="1"/>
      </xdr:nvSpPr>
      <xdr:spPr>
        <a:xfrm>
          <a:off x="3497794" y="599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38162</xdr:rowOff>
    </xdr:from>
    <xdr:to>
      <xdr:col>4</xdr:col>
      <xdr:colOff>206375</xdr:colOff>
      <xdr:row>36</xdr:row>
      <xdr:rowOff>139762</xdr:rowOff>
    </xdr:to>
    <xdr:sp macro="" textlink="">
      <xdr:nvSpPr>
        <xdr:cNvPr id="83" name="円/楕円 82"/>
        <xdr:cNvSpPr/>
      </xdr:nvSpPr>
      <xdr:spPr>
        <a:xfrm>
          <a:off x="2857500" y="62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156289</xdr:rowOff>
    </xdr:from>
    <xdr:ext cx="599010" cy="259045"/>
    <xdr:sp macro="" textlink="">
      <xdr:nvSpPr>
        <xdr:cNvPr id="84" name="テキスト ボックス 83"/>
        <xdr:cNvSpPr txBox="1"/>
      </xdr:nvSpPr>
      <xdr:spPr>
        <a:xfrm>
          <a:off x="2608794" y="598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67688</xdr:rowOff>
    </xdr:from>
    <xdr:to>
      <xdr:col>3</xdr:col>
      <xdr:colOff>3175</xdr:colOff>
      <xdr:row>36</xdr:row>
      <xdr:rowOff>169288</xdr:rowOff>
    </xdr:to>
    <xdr:sp macro="" textlink="">
      <xdr:nvSpPr>
        <xdr:cNvPr id="85" name="円/楕円 84"/>
        <xdr:cNvSpPr/>
      </xdr:nvSpPr>
      <xdr:spPr>
        <a:xfrm>
          <a:off x="1968500" y="62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14365</xdr:rowOff>
    </xdr:from>
    <xdr:ext cx="599010" cy="259045"/>
    <xdr:sp macro="" textlink="">
      <xdr:nvSpPr>
        <xdr:cNvPr id="86" name="テキスト ボックス 85"/>
        <xdr:cNvSpPr txBox="1"/>
      </xdr:nvSpPr>
      <xdr:spPr>
        <a:xfrm>
          <a:off x="1719794" y="601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231,135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56616</xdr:rowOff>
    </xdr:from>
    <xdr:to>
      <xdr:col>1</xdr:col>
      <xdr:colOff>485775</xdr:colOff>
      <xdr:row>36</xdr:row>
      <xdr:rowOff>158216</xdr:rowOff>
    </xdr:to>
    <xdr:sp macro="" textlink="">
      <xdr:nvSpPr>
        <xdr:cNvPr id="87" name="円/楕円 86"/>
        <xdr:cNvSpPr/>
      </xdr:nvSpPr>
      <xdr:spPr>
        <a:xfrm>
          <a:off x="1079500" y="62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3293</xdr:rowOff>
    </xdr:from>
    <xdr:ext cx="599010" cy="259045"/>
    <xdr:sp macro="" textlink="">
      <xdr:nvSpPr>
        <xdr:cNvPr id="88" name="テキスト ボックス 87"/>
        <xdr:cNvSpPr txBox="1"/>
      </xdr:nvSpPr>
      <xdr:spPr>
        <a:xfrm>
          <a:off x="830794" y="600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56093</xdr:rowOff>
    </xdr:from>
    <xdr:to>
      <xdr:col>6</xdr:col>
      <xdr:colOff>511175</xdr:colOff>
      <xdr:row>58</xdr:row>
      <xdr:rowOff>59719</xdr:rowOff>
    </xdr:to>
    <xdr:cxnSp macro="">
      <xdr:nvCxnSpPr>
        <xdr:cNvPr id="117" name="直線コネクタ 116"/>
        <xdr:cNvCxnSpPr/>
      </xdr:nvCxnSpPr>
      <xdr:spPr>
        <a:xfrm flipV="1">
          <a:off x="3797300" y="10000193"/>
          <a:ext cx="8382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59719</xdr:rowOff>
    </xdr:from>
    <xdr:to>
      <xdr:col>5</xdr:col>
      <xdr:colOff>358775</xdr:colOff>
      <xdr:row>58</xdr:row>
      <xdr:rowOff>80190</xdr:rowOff>
    </xdr:to>
    <xdr:cxnSp macro="">
      <xdr:nvCxnSpPr>
        <xdr:cNvPr id="120" name="直線コネクタ 119"/>
        <xdr:cNvCxnSpPr/>
      </xdr:nvCxnSpPr>
      <xdr:spPr>
        <a:xfrm flipV="1">
          <a:off x="2908300" y="10003819"/>
          <a:ext cx="889000" cy="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80190</xdr:rowOff>
    </xdr:from>
    <xdr:to>
      <xdr:col>4</xdr:col>
      <xdr:colOff>155575</xdr:colOff>
      <xdr:row>58</xdr:row>
      <xdr:rowOff>107746</xdr:rowOff>
    </xdr:to>
    <xdr:cxnSp macro="">
      <xdr:nvCxnSpPr>
        <xdr:cNvPr id="123" name="直線コネクタ 122"/>
        <xdr:cNvCxnSpPr/>
      </xdr:nvCxnSpPr>
      <xdr:spPr>
        <a:xfrm flipV="1">
          <a:off x="2019300" y="10024290"/>
          <a:ext cx="889000" cy="2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98803</xdr:rowOff>
    </xdr:from>
    <xdr:to>
      <xdr:col>2</xdr:col>
      <xdr:colOff>638175</xdr:colOff>
      <xdr:row>58</xdr:row>
      <xdr:rowOff>107746</xdr:rowOff>
    </xdr:to>
    <xdr:cxnSp macro="">
      <xdr:nvCxnSpPr>
        <xdr:cNvPr id="126" name="直線コネクタ 125"/>
        <xdr:cNvCxnSpPr/>
      </xdr:nvCxnSpPr>
      <xdr:spPr>
        <a:xfrm>
          <a:off x="1130300" y="10042903"/>
          <a:ext cx="8890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5293</xdr:rowOff>
    </xdr:from>
    <xdr:to>
      <xdr:col>6</xdr:col>
      <xdr:colOff>561975</xdr:colOff>
      <xdr:row>58</xdr:row>
      <xdr:rowOff>106893</xdr:rowOff>
    </xdr:to>
    <xdr:sp macro="" textlink="">
      <xdr:nvSpPr>
        <xdr:cNvPr id="136" name="円/楕円 135"/>
        <xdr:cNvSpPr/>
      </xdr:nvSpPr>
      <xdr:spPr>
        <a:xfrm>
          <a:off x="4584700" y="99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91670</xdr:rowOff>
    </xdr:from>
    <xdr:ext cx="599010" cy="259045"/>
    <xdr:sp macro="" textlink="">
      <xdr:nvSpPr>
        <xdr:cNvPr id="137" name="物件費該当値テキスト"/>
        <xdr:cNvSpPr txBox="1"/>
      </xdr:nvSpPr>
      <xdr:spPr>
        <a:xfrm>
          <a:off x="4686300" y="986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8919</xdr:rowOff>
    </xdr:from>
    <xdr:to>
      <xdr:col>5</xdr:col>
      <xdr:colOff>409575</xdr:colOff>
      <xdr:row>58</xdr:row>
      <xdr:rowOff>110519</xdr:rowOff>
    </xdr:to>
    <xdr:sp macro="" textlink="">
      <xdr:nvSpPr>
        <xdr:cNvPr id="138" name="円/楕円 137"/>
        <xdr:cNvSpPr/>
      </xdr:nvSpPr>
      <xdr:spPr>
        <a:xfrm>
          <a:off x="3746500" y="99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127046</xdr:rowOff>
    </xdr:from>
    <xdr:ext cx="599010" cy="259045"/>
    <xdr:sp macro="" textlink="">
      <xdr:nvSpPr>
        <xdr:cNvPr id="139" name="テキスト ボックス 138"/>
        <xdr:cNvSpPr txBox="1"/>
      </xdr:nvSpPr>
      <xdr:spPr>
        <a:xfrm>
          <a:off x="3497794" y="972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29390</xdr:rowOff>
    </xdr:from>
    <xdr:to>
      <xdr:col>4</xdr:col>
      <xdr:colOff>206375</xdr:colOff>
      <xdr:row>58</xdr:row>
      <xdr:rowOff>130990</xdr:rowOff>
    </xdr:to>
    <xdr:sp macro="" textlink="">
      <xdr:nvSpPr>
        <xdr:cNvPr id="140" name="円/楕円 139"/>
        <xdr:cNvSpPr/>
      </xdr:nvSpPr>
      <xdr:spPr>
        <a:xfrm>
          <a:off x="2857500" y="99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122117</xdr:rowOff>
    </xdr:from>
    <xdr:ext cx="599010" cy="259045"/>
    <xdr:sp macro="" textlink="">
      <xdr:nvSpPr>
        <xdr:cNvPr id="141" name="テキスト ボックス 140"/>
        <xdr:cNvSpPr txBox="1"/>
      </xdr:nvSpPr>
      <xdr:spPr>
        <a:xfrm>
          <a:off x="2608794" y="1006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56946</xdr:rowOff>
    </xdr:from>
    <xdr:to>
      <xdr:col>3</xdr:col>
      <xdr:colOff>3175</xdr:colOff>
      <xdr:row>58</xdr:row>
      <xdr:rowOff>158546</xdr:rowOff>
    </xdr:to>
    <xdr:sp macro="" textlink="">
      <xdr:nvSpPr>
        <xdr:cNvPr id="142" name="円/楕円 141"/>
        <xdr:cNvSpPr/>
      </xdr:nvSpPr>
      <xdr:spPr>
        <a:xfrm>
          <a:off x="1968500" y="100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149673</xdr:rowOff>
    </xdr:from>
    <xdr:ext cx="599010" cy="259045"/>
    <xdr:sp macro="" textlink="">
      <xdr:nvSpPr>
        <xdr:cNvPr id="143" name="テキスト ボックス 142"/>
        <xdr:cNvSpPr txBox="1"/>
      </xdr:nvSpPr>
      <xdr:spPr>
        <a:xfrm>
          <a:off x="1719794" y="1009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48003</xdr:rowOff>
    </xdr:from>
    <xdr:to>
      <xdr:col>1</xdr:col>
      <xdr:colOff>485775</xdr:colOff>
      <xdr:row>58</xdr:row>
      <xdr:rowOff>149603</xdr:rowOff>
    </xdr:to>
    <xdr:sp macro="" textlink="">
      <xdr:nvSpPr>
        <xdr:cNvPr id="144" name="円/楕円 143"/>
        <xdr:cNvSpPr/>
      </xdr:nvSpPr>
      <xdr:spPr>
        <a:xfrm>
          <a:off x="1079500" y="99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140730</xdr:rowOff>
    </xdr:from>
    <xdr:ext cx="599010" cy="259045"/>
    <xdr:sp macro="" textlink="">
      <xdr:nvSpPr>
        <xdr:cNvPr id="145" name="テキスト ボックス 144"/>
        <xdr:cNvSpPr txBox="1"/>
      </xdr:nvSpPr>
      <xdr:spPr>
        <a:xfrm>
          <a:off x="830794" y="1008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5828</xdr:rowOff>
    </xdr:from>
    <xdr:to>
      <xdr:col>6</xdr:col>
      <xdr:colOff>511175</xdr:colOff>
      <xdr:row>78</xdr:row>
      <xdr:rowOff>24724</xdr:rowOff>
    </xdr:to>
    <xdr:cxnSp macro="">
      <xdr:nvCxnSpPr>
        <xdr:cNvPr id="172" name="直線コネクタ 171"/>
        <xdr:cNvCxnSpPr/>
      </xdr:nvCxnSpPr>
      <xdr:spPr>
        <a:xfrm>
          <a:off x="3797300" y="13378928"/>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5828</xdr:rowOff>
    </xdr:from>
    <xdr:to>
      <xdr:col>5</xdr:col>
      <xdr:colOff>358775</xdr:colOff>
      <xdr:row>78</xdr:row>
      <xdr:rowOff>16686</xdr:rowOff>
    </xdr:to>
    <xdr:cxnSp macro="">
      <xdr:nvCxnSpPr>
        <xdr:cNvPr id="175" name="直線コネクタ 174"/>
        <xdr:cNvCxnSpPr/>
      </xdr:nvCxnSpPr>
      <xdr:spPr>
        <a:xfrm flipV="1">
          <a:off x="2908300" y="1337892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16686</xdr:rowOff>
    </xdr:from>
    <xdr:to>
      <xdr:col>4</xdr:col>
      <xdr:colOff>155575</xdr:colOff>
      <xdr:row>78</xdr:row>
      <xdr:rowOff>17028</xdr:rowOff>
    </xdr:to>
    <xdr:cxnSp macro="">
      <xdr:nvCxnSpPr>
        <xdr:cNvPr id="178" name="直線コネクタ 177"/>
        <xdr:cNvCxnSpPr/>
      </xdr:nvCxnSpPr>
      <xdr:spPr>
        <a:xfrm flipV="1">
          <a:off x="2019300" y="1338978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17028</xdr:rowOff>
    </xdr:from>
    <xdr:to>
      <xdr:col>2</xdr:col>
      <xdr:colOff>638175</xdr:colOff>
      <xdr:row>78</xdr:row>
      <xdr:rowOff>21839</xdr:rowOff>
    </xdr:to>
    <xdr:cxnSp macro="">
      <xdr:nvCxnSpPr>
        <xdr:cNvPr id="181" name="直線コネクタ 180"/>
        <xdr:cNvCxnSpPr/>
      </xdr:nvCxnSpPr>
      <xdr:spPr>
        <a:xfrm flipV="1">
          <a:off x="1130300" y="13390128"/>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145374</xdr:rowOff>
    </xdr:from>
    <xdr:to>
      <xdr:col>6</xdr:col>
      <xdr:colOff>561975</xdr:colOff>
      <xdr:row>78</xdr:row>
      <xdr:rowOff>75524</xdr:rowOff>
    </xdr:to>
    <xdr:sp macro="" textlink="">
      <xdr:nvSpPr>
        <xdr:cNvPr id="191" name="円/楕円 190"/>
        <xdr:cNvSpPr/>
      </xdr:nvSpPr>
      <xdr:spPr>
        <a:xfrm>
          <a:off x="4584700" y="133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104751</xdr:rowOff>
    </xdr:from>
    <xdr:ext cx="534377" cy="259045"/>
    <xdr:sp macro="" textlink="">
      <xdr:nvSpPr>
        <xdr:cNvPr id="192" name="維持補修費該当値テキスト"/>
        <xdr:cNvSpPr txBox="1"/>
      </xdr:nvSpPr>
      <xdr:spPr>
        <a:xfrm>
          <a:off x="4686300" y="1313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126478</xdr:rowOff>
    </xdr:from>
    <xdr:to>
      <xdr:col>5</xdr:col>
      <xdr:colOff>409575</xdr:colOff>
      <xdr:row>78</xdr:row>
      <xdr:rowOff>56628</xdr:rowOff>
    </xdr:to>
    <xdr:sp macro="" textlink="">
      <xdr:nvSpPr>
        <xdr:cNvPr id="193" name="円/楕円 192"/>
        <xdr:cNvSpPr/>
      </xdr:nvSpPr>
      <xdr:spPr>
        <a:xfrm>
          <a:off x="3746500" y="133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73155</xdr:rowOff>
    </xdr:from>
    <xdr:ext cx="534377" cy="259045"/>
    <xdr:sp macro="" textlink="">
      <xdr:nvSpPr>
        <xdr:cNvPr id="194" name="テキスト ボックス 193"/>
        <xdr:cNvSpPr txBox="1"/>
      </xdr:nvSpPr>
      <xdr:spPr>
        <a:xfrm>
          <a:off x="3530111" y="131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137336</xdr:rowOff>
    </xdr:from>
    <xdr:to>
      <xdr:col>4</xdr:col>
      <xdr:colOff>206375</xdr:colOff>
      <xdr:row>78</xdr:row>
      <xdr:rowOff>67486</xdr:rowOff>
    </xdr:to>
    <xdr:sp macro="" textlink="">
      <xdr:nvSpPr>
        <xdr:cNvPr id="195" name="円/楕円 194"/>
        <xdr:cNvSpPr/>
      </xdr:nvSpPr>
      <xdr:spPr>
        <a:xfrm>
          <a:off x="2857500" y="133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84013</xdr:rowOff>
    </xdr:from>
    <xdr:ext cx="534377" cy="259045"/>
    <xdr:sp macro="" textlink="">
      <xdr:nvSpPr>
        <xdr:cNvPr id="196" name="テキスト ボックス 195"/>
        <xdr:cNvSpPr txBox="1"/>
      </xdr:nvSpPr>
      <xdr:spPr>
        <a:xfrm>
          <a:off x="2641111" y="131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137678</xdr:rowOff>
    </xdr:from>
    <xdr:to>
      <xdr:col>3</xdr:col>
      <xdr:colOff>3175</xdr:colOff>
      <xdr:row>78</xdr:row>
      <xdr:rowOff>67828</xdr:rowOff>
    </xdr:to>
    <xdr:sp macro="" textlink="">
      <xdr:nvSpPr>
        <xdr:cNvPr id="197" name="円/楕円 196"/>
        <xdr:cNvSpPr/>
      </xdr:nvSpPr>
      <xdr:spPr>
        <a:xfrm>
          <a:off x="1968500" y="133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84355</xdr:rowOff>
    </xdr:from>
    <xdr:ext cx="534377" cy="259045"/>
    <xdr:sp macro="" textlink="">
      <xdr:nvSpPr>
        <xdr:cNvPr id="198" name="テキスト ボックス 197"/>
        <xdr:cNvSpPr txBox="1"/>
      </xdr:nvSpPr>
      <xdr:spPr>
        <a:xfrm>
          <a:off x="1752111" y="1311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142489</xdr:rowOff>
    </xdr:from>
    <xdr:to>
      <xdr:col>1</xdr:col>
      <xdr:colOff>485775</xdr:colOff>
      <xdr:row>78</xdr:row>
      <xdr:rowOff>72639</xdr:rowOff>
    </xdr:to>
    <xdr:sp macro="" textlink="">
      <xdr:nvSpPr>
        <xdr:cNvPr id="199" name="円/楕円 198"/>
        <xdr:cNvSpPr/>
      </xdr:nvSpPr>
      <xdr:spPr>
        <a:xfrm>
          <a:off x="1079500" y="13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89166</xdr:rowOff>
    </xdr:from>
    <xdr:ext cx="534377" cy="259045"/>
    <xdr:sp macro="" textlink="">
      <xdr:nvSpPr>
        <xdr:cNvPr id="200" name="テキスト ボックス 199"/>
        <xdr:cNvSpPr txBox="1"/>
      </xdr:nvSpPr>
      <xdr:spPr>
        <a:xfrm>
          <a:off x="863111" y="1311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143890</xdr:rowOff>
    </xdr:from>
    <xdr:to>
      <xdr:col>6</xdr:col>
      <xdr:colOff>511175</xdr:colOff>
      <xdr:row>90</xdr:row>
      <xdr:rowOff>166370</xdr:rowOff>
    </xdr:to>
    <xdr:cxnSp macro="">
      <xdr:nvCxnSpPr>
        <xdr:cNvPr id="231" name="直線コネクタ 230"/>
        <xdr:cNvCxnSpPr/>
      </xdr:nvCxnSpPr>
      <xdr:spPr>
        <a:xfrm flipV="1">
          <a:off x="3797300" y="15574390"/>
          <a:ext cx="8382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166370</xdr:rowOff>
    </xdr:from>
    <xdr:to>
      <xdr:col>5</xdr:col>
      <xdr:colOff>358775</xdr:colOff>
      <xdr:row>91</xdr:row>
      <xdr:rowOff>153526</xdr:rowOff>
    </xdr:to>
    <xdr:cxnSp macro="">
      <xdr:nvCxnSpPr>
        <xdr:cNvPr id="234" name="直線コネクタ 233"/>
        <xdr:cNvCxnSpPr/>
      </xdr:nvCxnSpPr>
      <xdr:spPr>
        <a:xfrm flipV="1">
          <a:off x="2908300" y="15596870"/>
          <a:ext cx="889000" cy="15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153526</xdr:rowOff>
    </xdr:from>
    <xdr:to>
      <xdr:col>4</xdr:col>
      <xdr:colOff>155575</xdr:colOff>
      <xdr:row>92</xdr:row>
      <xdr:rowOff>25400</xdr:rowOff>
    </xdr:to>
    <xdr:cxnSp macro="">
      <xdr:nvCxnSpPr>
        <xdr:cNvPr id="237" name="直線コネクタ 236"/>
        <xdr:cNvCxnSpPr/>
      </xdr:nvCxnSpPr>
      <xdr:spPr>
        <a:xfrm flipV="1">
          <a:off x="2019300" y="15755476"/>
          <a:ext cx="889000" cy="4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25400</xdr:rowOff>
    </xdr:from>
    <xdr:to>
      <xdr:col>2</xdr:col>
      <xdr:colOff>638175</xdr:colOff>
      <xdr:row>92</xdr:row>
      <xdr:rowOff>92238</xdr:rowOff>
    </xdr:to>
    <xdr:cxnSp macro="">
      <xdr:nvCxnSpPr>
        <xdr:cNvPr id="240" name="直線コネクタ 239"/>
        <xdr:cNvCxnSpPr/>
      </xdr:nvCxnSpPr>
      <xdr:spPr>
        <a:xfrm flipV="1">
          <a:off x="1130300" y="15798800"/>
          <a:ext cx="889000" cy="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93090</xdr:rowOff>
    </xdr:from>
    <xdr:to>
      <xdr:col>6</xdr:col>
      <xdr:colOff>561975</xdr:colOff>
      <xdr:row>91</xdr:row>
      <xdr:rowOff>23240</xdr:rowOff>
    </xdr:to>
    <xdr:sp macro="" textlink="">
      <xdr:nvSpPr>
        <xdr:cNvPr id="250" name="円/楕円 249"/>
        <xdr:cNvSpPr/>
      </xdr:nvSpPr>
      <xdr:spPr>
        <a:xfrm>
          <a:off x="4584700" y="155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8017</xdr:rowOff>
    </xdr:from>
    <xdr:ext cx="599010" cy="259045"/>
    <xdr:sp macro="" textlink="">
      <xdr:nvSpPr>
        <xdr:cNvPr id="251" name="扶助費該当値テキスト"/>
        <xdr:cNvSpPr txBox="1"/>
      </xdr:nvSpPr>
      <xdr:spPr>
        <a:xfrm>
          <a:off x="4686300" y="1543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137,615</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115570</xdr:rowOff>
    </xdr:from>
    <xdr:to>
      <xdr:col>5</xdr:col>
      <xdr:colOff>409575</xdr:colOff>
      <xdr:row>91</xdr:row>
      <xdr:rowOff>45720</xdr:rowOff>
    </xdr:to>
    <xdr:sp macro="" textlink="">
      <xdr:nvSpPr>
        <xdr:cNvPr id="252" name="円/楕円 251"/>
        <xdr:cNvSpPr/>
      </xdr:nvSpPr>
      <xdr:spPr>
        <a:xfrm>
          <a:off x="3746500" y="155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62247</xdr:rowOff>
    </xdr:from>
    <xdr:ext cx="599010" cy="259045"/>
    <xdr:sp macro="" textlink="">
      <xdr:nvSpPr>
        <xdr:cNvPr id="253" name="テキスト ボックス 252"/>
        <xdr:cNvSpPr txBox="1"/>
      </xdr:nvSpPr>
      <xdr:spPr>
        <a:xfrm>
          <a:off x="3497794" y="1532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135,550</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102726</xdr:rowOff>
    </xdr:from>
    <xdr:to>
      <xdr:col>4</xdr:col>
      <xdr:colOff>206375</xdr:colOff>
      <xdr:row>92</xdr:row>
      <xdr:rowOff>32876</xdr:rowOff>
    </xdr:to>
    <xdr:sp macro="" textlink="">
      <xdr:nvSpPr>
        <xdr:cNvPr id="254" name="円/楕円 253"/>
        <xdr:cNvSpPr/>
      </xdr:nvSpPr>
      <xdr:spPr>
        <a:xfrm>
          <a:off x="2857500" y="157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49403</xdr:rowOff>
    </xdr:from>
    <xdr:ext cx="599010" cy="259045"/>
    <xdr:sp macro="" textlink="">
      <xdr:nvSpPr>
        <xdr:cNvPr id="255" name="テキスト ボックス 254"/>
        <xdr:cNvSpPr txBox="1"/>
      </xdr:nvSpPr>
      <xdr:spPr>
        <a:xfrm>
          <a:off x="2608794" y="1547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120,980</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146050</xdr:rowOff>
    </xdr:from>
    <xdr:to>
      <xdr:col>3</xdr:col>
      <xdr:colOff>3175</xdr:colOff>
      <xdr:row>92</xdr:row>
      <xdr:rowOff>76200</xdr:rowOff>
    </xdr:to>
    <xdr:sp macro="" textlink="">
      <xdr:nvSpPr>
        <xdr:cNvPr id="256" name="円/楕円 255"/>
        <xdr:cNvSpPr/>
      </xdr:nvSpPr>
      <xdr:spPr>
        <a:xfrm>
          <a:off x="1968500" y="157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92727</xdr:rowOff>
    </xdr:from>
    <xdr:ext cx="599010" cy="259045"/>
    <xdr:sp macro="" textlink="">
      <xdr:nvSpPr>
        <xdr:cNvPr id="257" name="テキスト ボックス 256"/>
        <xdr:cNvSpPr txBox="1"/>
      </xdr:nvSpPr>
      <xdr:spPr>
        <a:xfrm>
          <a:off x="1719794" y="1552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41438</xdr:rowOff>
    </xdr:from>
    <xdr:to>
      <xdr:col>1</xdr:col>
      <xdr:colOff>485775</xdr:colOff>
      <xdr:row>92</xdr:row>
      <xdr:rowOff>143038</xdr:rowOff>
    </xdr:to>
    <xdr:sp macro="" textlink="">
      <xdr:nvSpPr>
        <xdr:cNvPr id="258" name="円/楕円 257"/>
        <xdr:cNvSpPr/>
      </xdr:nvSpPr>
      <xdr:spPr>
        <a:xfrm>
          <a:off x="1079500" y="158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159565</xdr:rowOff>
    </xdr:from>
    <xdr:ext cx="599010" cy="259045"/>
    <xdr:sp macro="" textlink="">
      <xdr:nvSpPr>
        <xdr:cNvPr id="259" name="テキスト ボックス 258"/>
        <xdr:cNvSpPr txBox="1"/>
      </xdr:nvSpPr>
      <xdr:spPr>
        <a:xfrm>
          <a:off x="830794" y="1559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11184</xdr:rowOff>
    </xdr:from>
    <xdr:to>
      <xdr:col>15</xdr:col>
      <xdr:colOff>180975</xdr:colOff>
      <xdr:row>33</xdr:row>
      <xdr:rowOff>56447</xdr:rowOff>
    </xdr:to>
    <xdr:cxnSp macro="">
      <xdr:nvCxnSpPr>
        <xdr:cNvPr id="290" name="直線コネクタ 289"/>
        <xdr:cNvCxnSpPr/>
      </xdr:nvCxnSpPr>
      <xdr:spPr>
        <a:xfrm flipV="1">
          <a:off x="9639300" y="5497584"/>
          <a:ext cx="8382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29107</xdr:rowOff>
    </xdr:from>
    <xdr:to>
      <xdr:col>14</xdr:col>
      <xdr:colOff>28575</xdr:colOff>
      <xdr:row>33</xdr:row>
      <xdr:rowOff>56447</xdr:rowOff>
    </xdr:to>
    <xdr:cxnSp macro="">
      <xdr:nvCxnSpPr>
        <xdr:cNvPr id="293" name="直線コネクタ 292"/>
        <xdr:cNvCxnSpPr/>
      </xdr:nvCxnSpPr>
      <xdr:spPr>
        <a:xfrm>
          <a:off x="8750300" y="5686957"/>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29107</xdr:rowOff>
    </xdr:from>
    <xdr:to>
      <xdr:col>12</xdr:col>
      <xdr:colOff>511175</xdr:colOff>
      <xdr:row>33</xdr:row>
      <xdr:rowOff>138218</xdr:rowOff>
    </xdr:to>
    <xdr:cxnSp macro="">
      <xdr:nvCxnSpPr>
        <xdr:cNvPr id="296" name="直線コネクタ 295"/>
        <xdr:cNvCxnSpPr/>
      </xdr:nvCxnSpPr>
      <xdr:spPr>
        <a:xfrm flipV="1">
          <a:off x="7861300" y="5686957"/>
          <a:ext cx="8890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51444</xdr:rowOff>
    </xdr:from>
    <xdr:to>
      <xdr:col>11</xdr:col>
      <xdr:colOff>307975</xdr:colOff>
      <xdr:row>33</xdr:row>
      <xdr:rowOff>138218</xdr:rowOff>
    </xdr:to>
    <xdr:cxnSp macro="">
      <xdr:nvCxnSpPr>
        <xdr:cNvPr id="299" name="直線コネクタ 298"/>
        <xdr:cNvCxnSpPr/>
      </xdr:nvCxnSpPr>
      <xdr:spPr>
        <a:xfrm>
          <a:off x="6972300" y="5366394"/>
          <a:ext cx="889000" cy="4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131834</xdr:rowOff>
    </xdr:from>
    <xdr:to>
      <xdr:col>15</xdr:col>
      <xdr:colOff>231775</xdr:colOff>
      <xdr:row>32</xdr:row>
      <xdr:rowOff>61984</xdr:rowOff>
    </xdr:to>
    <xdr:sp macro="" textlink="">
      <xdr:nvSpPr>
        <xdr:cNvPr id="309" name="円/楕円 308"/>
        <xdr:cNvSpPr/>
      </xdr:nvSpPr>
      <xdr:spPr>
        <a:xfrm>
          <a:off x="10426700" y="54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154711</xdr:rowOff>
    </xdr:from>
    <xdr:ext cx="599010" cy="259045"/>
    <xdr:sp macro="" textlink="">
      <xdr:nvSpPr>
        <xdr:cNvPr id="310" name="補助費等該当値テキスト"/>
        <xdr:cNvSpPr txBox="1"/>
      </xdr:nvSpPr>
      <xdr:spPr>
        <a:xfrm>
          <a:off x="10528300" y="529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394,353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5647</xdr:rowOff>
    </xdr:from>
    <xdr:to>
      <xdr:col>14</xdr:col>
      <xdr:colOff>79375</xdr:colOff>
      <xdr:row>33</xdr:row>
      <xdr:rowOff>107247</xdr:rowOff>
    </xdr:to>
    <xdr:sp macro="" textlink="">
      <xdr:nvSpPr>
        <xdr:cNvPr id="311" name="円/楕円 310"/>
        <xdr:cNvSpPr/>
      </xdr:nvSpPr>
      <xdr:spPr>
        <a:xfrm>
          <a:off x="9588500" y="56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123774</xdr:rowOff>
    </xdr:from>
    <xdr:ext cx="599010" cy="259045"/>
    <xdr:sp macro="" textlink="">
      <xdr:nvSpPr>
        <xdr:cNvPr id="312" name="テキスト ボックス 311"/>
        <xdr:cNvSpPr txBox="1"/>
      </xdr:nvSpPr>
      <xdr:spPr>
        <a:xfrm>
          <a:off x="9339794" y="543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327,993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149757</xdr:rowOff>
    </xdr:from>
    <xdr:to>
      <xdr:col>12</xdr:col>
      <xdr:colOff>561975</xdr:colOff>
      <xdr:row>33</xdr:row>
      <xdr:rowOff>79907</xdr:rowOff>
    </xdr:to>
    <xdr:sp macro="" textlink="">
      <xdr:nvSpPr>
        <xdr:cNvPr id="313" name="円/楕円 312"/>
        <xdr:cNvSpPr/>
      </xdr:nvSpPr>
      <xdr:spPr>
        <a:xfrm>
          <a:off x="8699500" y="56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96434</xdr:rowOff>
    </xdr:from>
    <xdr:ext cx="599010" cy="259045"/>
    <xdr:sp macro="" textlink="">
      <xdr:nvSpPr>
        <xdr:cNvPr id="314" name="テキスト ボックス 313"/>
        <xdr:cNvSpPr txBox="1"/>
      </xdr:nvSpPr>
      <xdr:spPr>
        <a:xfrm>
          <a:off x="8450794" y="541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336,365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87418</xdr:rowOff>
    </xdr:from>
    <xdr:to>
      <xdr:col>11</xdr:col>
      <xdr:colOff>358775</xdr:colOff>
      <xdr:row>34</xdr:row>
      <xdr:rowOff>17568</xdr:rowOff>
    </xdr:to>
    <xdr:sp macro="" textlink="">
      <xdr:nvSpPr>
        <xdr:cNvPr id="315" name="円/楕円 314"/>
        <xdr:cNvSpPr/>
      </xdr:nvSpPr>
      <xdr:spPr>
        <a:xfrm>
          <a:off x="7810500" y="57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34095</xdr:rowOff>
    </xdr:from>
    <xdr:ext cx="599010" cy="259045"/>
    <xdr:sp macro="" textlink="">
      <xdr:nvSpPr>
        <xdr:cNvPr id="316" name="テキスト ボックス 315"/>
        <xdr:cNvSpPr txBox="1"/>
      </xdr:nvSpPr>
      <xdr:spPr>
        <a:xfrm>
          <a:off x="7561794" y="552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302,954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644</xdr:rowOff>
    </xdr:from>
    <xdr:to>
      <xdr:col>10</xdr:col>
      <xdr:colOff>155575</xdr:colOff>
      <xdr:row>31</xdr:row>
      <xdr:rowOff>102244</xdr:rowOff>
    </xdr:to>
    <xdr:sp macro="" textlink="">
      <xdr:nvSpPr>
        <xdr:cNvPr id="317" name="円/楕円 316"/>
        <xdr:cNvSpPr/>
      </xdr:nvSpPr>
      <xdr:spPr>
        <a:xfrm>
          <a:off x="6921500" y="53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118771</xdr:rowOff>
    </xdr:from>
    <xdr:ext cx="599010" cy="259045"/>
    <xdr:sp macro="" textlink="">
      <xdr:nvSpPr>
        <xdr:cNvPr id="318" name="テキスト ボックス 317"/>
        <xdr:cNvSpPr txBox="1"/>
      </xdr:nvSpPr>
      <xdr:spPr>
        <a:xfrm>
          <a:off x="6672794" y="509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84882</xdr:rowOff>
    </xdr:from>
    <xdr:to>
      <xdr:col>15</xdr:col>
      <xdr:colOff>180975</xdr:colOff>
      <xdr:row>57</xdr:row>
      <xdr:rowOff>98601</xdr:rowOff>
    </xdr:to>
    <xdr:cxnSp macro="">
      <xdr:nvCxnSpPr>
        <xdr:cNvPr id="343" name="直線コネクタ 342"/>
        <xdr:cNvCxnSpPr/>
      </xdr:nvCxnSpPr>
      <xdr:spPr>
        <a:xfrm>
          <a:off x="9639300" y="9857532"/>
          <a:ext cx="838200" cy="1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84882</xdr:rowOff>
    </xdr:from>
    <xdr:to>
      <xdr:col>14</xdr:col>
      <xdr:colOff>28575</xdr:colOff>
      <xdr:row>57</xdr:row>
      <xdr:rowOff>105061</xdr:rowOff>
    </xdr:to>
    <xdr:cxnSp macro="">
      <xdr:nvCxnSpPr>
        <xdr:cNvPr id="346" name="直線コネクタ 345"/>
        <xdr:cNvCxnSpPr/>
      </xdr:nvCxnSpPr>
      <xdr:spPr>
        <a:xfrm flipV="1">
          <a:off x="8750300" y="9857532"/>
          <a:ext cx="889000" cy="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89633</xdr:rowOff>
    </xdr:from>
    <xdr:to>
      <xdr:col>12</xdr:col>
      <xdr:colOff>511175</xdr:colOff>
      <xdr:row>57</xdr:row>
      <xdr:rowOff>105061</xdr:rowOff>
    </xdr:to>
    <xdr:cxnSp macro="">
      <xdr:nvCxnSpPr>
        <xdr:cNvPr id="349" name="直線コネクタ 348"/>
        <xdr:cNvCxnSpPr/>
      </xdr:nvCxnSpPr>
      <xdr:spPr>
        <a:xfrm>
          <a:off x="7861300" y="9862283"/>
          <a:ext cx="889000" cy="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89633</xdr:rowOff>
    </xdr:from>
    <xdr:to>
      <xdr:col>11</xdr:col>
      <xdr:colOff>307975</xdr:colOff>
      <xdr:row>57</xdr:row>
      <xdr:rowOff>93567</xdr:rowOff>
    </xdr:to>
    <xdr:cxnSp macro="">
      <xdr:nvCxnSpPr>
        <xdr:cNvPr id="352" name="直線コネクタ 351"/>
        <xdr:cNvCxnSpPr/>
      </xdr:nvCxnSpPr>
      <xdr:spPr>
        <a:xfrm flipV="1">
          <a:off x="6972300" y="9862283"/>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47801</xdr:rowOff>
    </xdr:from>
    <xdr:to>
      <xdr:col>15</xdr:col>
      <xdr:colOff>231775</xdr:colOff>
      <xdr:row>57</xdr:row>
      <xdr:rowOff>149401</xdr:rowOff>
    </xdr:to>
    <xdr:sp macro="" textlink="">
      <xdr:nvSpPr>
        <xdr:cNvPr id="362" name="円/楕円 361"/>
        <xdr:cNvSpPr/>
      </xdr:nvSpPr>
      <xdr:spPr>
        <a:xfrm>
          <a:off x="10426700" y="98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134178</xdr:rowOff>
    </xdr:from>
    <xdr:ext cx="599010" cy="259045"/>
    <xdr:sp macro="" textlink="">
      <xdr:nvSpPr>
        <xdr:cNvPr id="363" name="普通建設事業費該当値テキスト"/>
        <xdr:cNvSpPr txBox="1"/>
      </xdr:nvSpPr>
      <xdr:spPr>
        <a:xfrm>
          <a:off x="10528300" y="973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34082</xdr:rowOff>
    </xdr:from>
    <xdr:to>
      <xdr:col>14</xdr:col>
      <xdr:colOff>79375</xdr:colOff>
      <xdr:row>57</xdr:row>
      <xdr:rowOff>135682</xdr:rowOff>
    </xdr:to>
    <xdr:sp macro="" textlink="">
      <xdr:nvSpPr>
        <xdr:cNvPr id="364" name="円/楕円 363"/>
        <xdr:cNvSpPr/>
      </xdr:nvSpPr>
      <xdr:spPr>
        <a:xfrm>
          <a:off x="9588500" y="98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126809</xdr:rowOff>
    </xdr:from>
    <xdr:ext cx="599010" cy="259045"/>
    <xdr:sp macro="" textlink="">
      <xdr:nvSpPr>
        <xdr:cNvPr id="365" name="テキスト ボックス 364"/>
        <xdr:cNvSpPr txBox="1"/>
      </xdr:nvSpPr>
      <xdr:spPr>
        <a:xfrm>
          <a:off x="9339794" y="989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54261</xdr:rowOff>
    </xdr:from>
    <xdr:to>
      <xdr:col>12</xdr:col>
      <xdr:colOff>561975</xdr:colOff>
      <xdr:row>57</xdr:row>
      <xdr:rowOff>155861</xdr:rowOff>
    </xdr:to>
    <xdr:sp macro="" textlink="">
      <xdr:nvSpPr>
        <xdr:cNvPr id="366" name="円/楕円 365"/>
        <xdr:cNvSpPr/>
      </xdr:nvSpPr>
      <xdr:spPr>
        <a:xfrm>
          <a:off x="8699500" y="98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146988</xdr:rowOff>
    </xdr:from>
    <xdr:ext cx="599010" cy="259045"/>
    <xdr:sp macro="" textlink="">
      <xdr:nvSpPr>
        <xdr:cNvPr id="367" name="テキスト ボックス 366"/>
        <xdr:cNvSpPr txBox="1"/>
      </xdr:nvSpPr>
      <xdr:spPr>
        <a:xfrm>
          <a:off x="8450794" y="991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38833</xdr:rowOff>
    </xdr:from>
    <xdr:to>
      <xdr:col>11</xdr:col>
      <xdr:colOff>358775</xdr:colOff>
      <xdr:row>57</xdr:row>
      <xdr:rowOff>140433</xdr:rowOff>
    </xdr:to>
    <xdr:sp macro="" textlink="">
      <xdr:nvSpPr>
        <xdr:cNvPr id="368" name="円/楕円 367"/>
        <xdr:cNvSpPr/>
      </xdr:nvSpPr>
      <xdr:spPr>
        <a:xfrm>
          <a:off x="7810500" y="98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156960</xdr:rowOff>
    </xdr:from>
    <xdr:ext cx="599010" cy="259045"/>
    <xdr:sp macro="" textlink="">
      <xdr:nvSpPr>
        <xdr:cNvPr id="369" name="テキスト ボックス 368"/>
        <xdr:cNvSpPr txBox="1"/>
      </xdr:nvSpPr>
      <xdr:spPr>
        <a:xfrm>
          <a:off x="7561794" y="958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42767</xdr:rowOff>
    </xdr:from>
    <xdr:to>
      <xdr:col>10</xdr:col>
      <xdr:colOff>155575</xdr:colOff>
      <xdr:row>57</xdr:row>
      <xdr:rowOff>144367</xdr:rowOff>
    </xdr:to>
    <xdr:sp macro="" textlink="">
      <xdr:nvSpPr>
        <xdr:cNvPr id="370" name="円/楕円 369"/>
        <xdr:cNvSpPr/>
      </xdr:nvSpPr>
      <xdr:spPr>
        <a:xfrm>
          <a:off x="6921500" y="98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135494</xdr:rowOff>
    </xdr:from>
    <xdr:ext cx="599010" cy="259045"/>
    <xdr:sp macro="" textlink="">
      <xdr:nvSpPr>
        <xdr:cNvPr id="371" name="テキスト ボックス 370"/>
        <xdr:cNvSpPr txBox="1"/>
      </xdr:nvSpPr>
      <xdr:spPr>
        <a:xfrm>
          <a:off x="6672794" y="990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119782</xdr:rowOff>
    </xdr:from>
    <xdr:to>
      <xdr:col>15</xdr:col>
      <xdr:colOff>180975</xdr:colOff>
      <xdr:row>79</xdr:row>
      <xdr:rowOff>34544</xdr:rowOff>
    </xdr:to>
    <xdr:cxnSp macro="">
      <xdr:nvCxnSpPr>
        <xdr:cNvPr id="400" name="直線コネクタ 399"/>
        <xdr:cNvCxnSpPr/>
      </xdr:nvCxnSpPr>
      <xdr:spPr>
        <a:xfrm flipV="1">
          <a:off x="9639300" y="13492882"/>
          <a:ext cx="838200" cy="8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68982</xdr:rowOff>
    </xdr:from>
    <xdr:to>
      <xdr:col>15</xdr:col>
      <xdr:colOff>231775</xdr:colOff>
      <xdr:row>78</xdr:row>
      <xdr:rowOff>170582</xdr:rowOff>
    </xdr:to>
    <xdr:sp macro="" textlink="">
      <xdr:nvSpPr>
        <xdr:cNvPr id="410" name="円/楕円 409"/>
        <xdr:cNvSpPr/>
      </xdr:nvSpPr>
      <xdr:spPr>
        <a:xfrm>
          <a:off x="10426700" y="134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158369</xdr:rowOff>
    </xdr:from>
    <xdr:ext cx="534377" cy="259045"/>
    <xdr:sp macro="" textlink="">
      <xdr:nvSpPr>
        <xdr:cNvPr id="411" name="普通建設事業費 （ うち新規整備　）該当値テキスト"/>
        <xdr:cNvSpPr txBox="1"/>
      </xdr:nvSpPr>
      <xdr:spPr>
        <a:xfrm>
          <a:off x="10528300" y="133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155194</xdr:rowOff>
    </xdr:from>
    <xdr:to>
      <xdr:col>14</xdr:col>
      <xdr:colOff>79375</xdr:colOff>
      <xdr:row>79</xdr:row>
      <xdr:rowOff>85344</xdr:rowOff>
    </xdr:to>
    <xdr:sp macro="" textlink="">
      <xdr:nvSpPr>
        <xdr:cNvPr id="412" name="円/楕円 411"/>
        <xdr:cNvSpPr/>
      </xdr:nvSpPr>
      <xdr:spPr>
        <a:xfrm>
          <a:off x="9588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76471</xdr:rowOff>
    </xdr:from>
    <xdr:ext cx="469744" cy="259045"/>
    <xdr:sp macro="" textlink="">
      <xdr:nvSpPr>
        <xdr:cNvPr id="413" name="テキスト ボックス 412"/>
        <xdr:cNvSpPr txBox="1"/>
      </xdr:nvSpPr>
      <xdr:spPr>
        <a:xfrm>
          <a:off x="9404427" y="136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59826</xdr:rowOff>
    </xdr:from>
    <xdr:to>
      <xdr:col>15</xdr:col>
      <xdr:colOff>180975</xdr:colOff>
      <xdr:row>98</xdr:row>
      <xdr:rowOff>83046</xdr:rowOff>
    </xdr:to>
    <xdr:cxnSp macro="">
      <xdr:nvCxnSpPr>
        <xdr:cNvPr id="440" name="直線コネクタ 439"/>
        <xdr:cNvCxnSpPr/>
      </xdr:nvCxnSpPr>
      <xdr:spPr>
        <a:xfrm flipV="1">
          <a:off x="9639300" y="16861926"/>
          <a:ext cx="8382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9026</xdr:rowOff>
    </xdr:from>
    <xdr:to>
      <xdr:col>15</xdr:col>
      <xdr:colOff>231775</xdr:colOff>
      <xdr:row>98</xdr:row>
      <xdr:rowOff>110626</xdr:rowOff>
    </xdr:to>
    <xdr:sp macro="" textlink="">
      <xdr:nvSpPr>
        <xdr:cNvPr id="450" name="円/楕円 449"/>
        <xdr:cNvSpPr/>
      </xdr:nvSpPr>
      <xdr:spPr>
        <a:xfrm>
          <a:off x="10426700" y="168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119178</xdr:rowOff>
    </xdr:from>
    <xdr:ext cx="534377" cy="259045"/>
    <xdr:sp macro="" textlink="">
      <xdr:nvSpPr>
        <xdr:cNvPr id="451" name="普通建設事業費 （ うち更新整備　）該当値テキスト"/>
        <xdr:cNvSpPr txBox="1"/>
      </xdr:nvSpPr>
      <xdr:spPr>
        <a:xfrm>
          <a:off x="10528300" y="167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32246</xdr:rowOff>
    </xdr:from>
    <xdr:to>
      <xdr:col>14</xdr:col>
      <xdr:colOff>79375</xdr:colOff>
      <xdr:row>98</xdr:row>
      <xdr:rowOff>133846</xdr:rowOff>
    </xdr:to>
    <xdr:sp macro="" textlink="">
      <xdr:nvSpPr>
        <xdr:cNvPr id="452" name="円/楕円 451"/>
        <xdr:cNvSpPr/>
      </xdr:nvSpPr>
      <xdr:spPr>
        <a:xfrm>
          <a:off x="9588500" y="16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124973</xdr:rowOff>
    </xdr:from>
    <xdr:ext cx="534377" cy="259045"/>
    <xdr:sp macro="" textlink="">
      <xdr:nvSpPr>
        <xdr:cNvPr id="453" name="テキスト ボックス 452"/>
        <xdr:cNvSpPr txBox="1"/>
      </xdr:nvSpPr>
      <xdr:spPr>
        <a:xfrm>
          <a:off x="9372111" y="169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22550</xdr:rowOff>
    </xdr:from>
    <xdr:to>
      <xdr:col>23</xdr:col>
      <xdr:colOff>517525</xdr:colOff>
      <xdr:row>39</xdr:row>
      <xdr:rowOff>42765</xdr:rowOff>
    </xdr:to>
    <xdr:cxnSp macro="">
      <xdr:nvCxnSpPr>
        <xdr:cNvPr id="482" name="直線コネクタ 481"/>
        <xdr:cNvCxnSpPr/>
      </xdr:nvCxnSpPr>
      <xdr:spPr>
        <a:xfrm flipV="1">
          <a:off x="15481300" y="6709100"/>
          <a:ext cx="8382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42765</xdr:rowOff>
    </xdr:from>
    <xdr:to>
      <xdr:col>22</xdr:col>
      <xdr:colOff>365125</xdr:colOff>
      <xdr:row>39</xdr:row>
      <xdr:rowOff>44450</xdr:rowOff>
    </xdr:to>
    <xdr:cxnSp macro="">
      <xdr:nvCxnSpPr>
        <xdr:cNvPr id="485" name="直線コネクタ 484"/>
        <xdr:cNvCxnSpPr/>
      </xdr:nvCxnSpPr>
      <xdr:spPr>
        <a:xfrm flipV="1">
          <a:off x="14592300" y="6729315"/>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28167</xdr:rowOff>
    </xdr:from>
    <xdr:to>
      <xdr:col>21</xdr:col>
      <xdr:colOff>161925</xdr:colOff>
      <xdr:row>39</xdr:row>
      <xdr:rowOff>44450</xdr:rowOff>
    </xdr:to>
    <xdr:cxnSp macro="">
      <xdr:nvCxnSpPr>
        <xdr:cNvPr id="488" name="直線コネクタ 487"/>
        <xdr:cNvCxnSpPr/>
      </xdr:nvCxnSpPr>
      <xdr:spPr>
        <a:xfrm>
          <a:off x="13703300" y="6714717"/>
          <a:ext cx="8890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28167</xdr:rowOff>
    </xdr:from>
    <xdr:to>
      <xdr:col>19</xdr:col>
      <xdr:colOff>644525</xdr:colOff>
      <xdr:row>39</xdr:row>
      <xdr:rowOff>32127</xdr:rowOff>
    </xdr:to>
    <xdr:cxnSp macro="">
      <xdr:nvCxnSpPr>
        <xdr:cNvPr id="491" name="直線コネクタ 490"/>
        <xdr:cNvCxnSpPr/>
      </xdr:nvCxnSpPr>
      <xdr:spPr>
        <a:xfrm flipV="1">
          <a:off x="12814300" y="6714717"/>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143200</xdr:rowOff>
    </xdr:from>
    <xdr:to>
      <xdr:col>23</xdr:col>
      <xdr:colOff>568325</xdr:colOff>
      <xdr:row>39</xdr:row>
      <xdr:rowOff>73350</xdr:rowOff>
    </xdr:to>
    <xdr:sp macro="" textlink="">
      <xdr:nvSpPr>
        <xdr:cNvPr id="501" name="円/楕円 500"/>
        <xdr:cNvSpPr/>
      </xdr:nvSpPr>
      <xdr:spPr>
        <a:xfrm>
          <a:off x="16268700" y="66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102577</xdr:rowOff>
    </xdr:from>
    <xdr:ext cx="534377" cy="259045"/>
    <xdr:sp macro="" textlink="">
      <xdr:nvSpPr>
        <xdr:cNvPr id="502" name="災害復旧事業費該当値テキスト"/>
        <xdr:cNvSpPr txBox="1"/>
      </xdr:nvSpPr>
      <xdr:spPr>
        <a:xfrm>
          <a:off x="16370300" y="644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163415</xdr:rowOff>
    </xdr:from>
    <xdr:to>
      <xdr:col>22</xdr:col>
      <xdr:colOff>415925</xdr:colOff>
      <xdr:row>39</xdr:row>
      <xdr:rowOff>93565</xdr:rowOff>
    </xdr:to>
    <xdr:sp macro="" textlink="">
      <xdr:nvSpPr>
        <xdr:cNvPr id="503" name="円/楕円 502"/>
        <xdr:cNvSpPr/>
      </xdr:nvSpPr>
      <xdr:spPr>
        <a:xfrm>
          <a:off x="15430500" y="66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84692</xdr:rowOff>
    </xdr:from>
    <xdr:ext cx="469744" cy="259045"/>
    <xdr:sp macro="" textlink="">
      <xdr:nvSpPr>
        <xdr:cNvPr id="504" name="テキスト ボックス 503"/>
        <xdr:cNvSpPr txBox="1"/>
      </xdr:nvSpPr>
      <xdr:spPr>
        <a:xfrm>
          <a:off x="15246427" y="677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148817</xdr:rowOff>
    </xdr:from>
    <xdr:to>
      <xdr:col>20</xdr:col>
      <xdr:colOff>9525</xdr:colOff>
      <xdr:row>39</xdr:row>
      <xdr:rowOff>78967</xdr:rowOff>
    </xdr:to>
    <xdr:sp macro="" textlink="">
      <xdr:nvSpPr>
        <xdr:cNvPr id="507" name="円/楕円 506"/>
        <xdr:cNvSpPr/>
      </xdr:nvSpPr>
      <xdr:spPr>
        <a:xfrm>
          <a:off x="13652500" y="66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70094</xdr:rowOff>
    </xdr:from>
    <xdr:ext cx="534377" cy="259045"/>
    <xdr:sp macro="" textlink="">
      <xdr:nvSpPr>
        <xdr:cNvPr id="508" name="テキスト ボックス 507"/>
        <xdr:cNvSpPr txBox="1"/>
      </xdr:nvSpPr>
      <xdr:spPr>
        <a:xfrm>
          <a:off x="13436111" y="67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152777</xdr:rowOff>
    </xdr:from>
    <xdr:to>
      <xdr:col>18</xdr:col>
      <xdr:colOff>492125</xdr:colOff>
      <xdr:row>39</xdr:row>
      <xdr:rowOff>82927</xdr:rowOff>
    </xdr:to>
    <xdr:sp macro="" textlink="">
      <xdr:nvSpPr>
        <xdr:cNvPr id="509" name="円/楕円 508"/>
        <xdr:cNvSpPr/>
      </xdr:nvSpPr>
      <xdr:spPr>
        <a:xfrm>
          <a:off x="12763500" y="66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74054</xdr:rowOff>
    </xdr:from>
    <xdr:ext cx="469744" cy="259045"/>
    <xdr:sp macro="" textlink="">
      <xdr:nvSpPr>
        <xdr:cNvPr id="510" name="テキスト ボックス 509"/>
        <xdr:cNvSpPr txBox="1"/>
      </xdr:nvSpPr>
      <xdr:spPr>
        <a:xfrm>
          <a:off x="12579427" y="676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142656</xdr:rowOff>
    </xdr:from>
    <xdr:to>
      <xdr:col>23</xdr:col>
      <xdr:colOff>517525</xdr:colOff>
      <xdr:row>75</xdr:row>
      <xdr:rowOff>169948</xdr:rowOff>
    </xdr:to>
    <xdr:cxnSp macro="">
      <xdr:nvCxnSpPr>
        <xdr:cNvPr id="596" name="直線コネクタ 595"/>
        <xdr:cNvCxnSpPr/>
      </xdr:nvCxnSpPr>
      <xdr:spPr>
        <a:xfrm>
          <a:off x="15481300" y="13001406"/>
          <a:ext cx="8382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10275</xdr:rowOff>
    </xdr:from>
    <xdr:to>
      <xdr:col>22</xdr:col>
      <xdr:colOff>365125</xdr:colOff>
      <xdr:row>75</xdr:row>
      <xdr:rowOff>142656</xdr:rowOff>
    </xdr:to>
    <xdr:cxnSp macro="">
      <xdr:nvCxnSpPr>
        <xdr:cNvPr id="599" name="直線コネクタ 598"/>
        <xdr:cNvCxnSpPr/>
      </xdr:nvCxnSpPr>
      <xdr:spPr>
        <a:xfrm>
          <a:off x="14592300" y="12869025"/>
          <a:ext cx="889000" cy="1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104566</xdr:rowOff>
    </xdr:from>
    <xdr:to>
      <xdr:col>21</xdr:col>
      <xdr:colOff>161925</xdr:colOff>
      <xdr:row>75</xdr:row>
      <xdr:rowOff>10275</xdr:rowOff>
    </xdr:to>
    <xdr:cxnSp macro="">
      <xdr:nvCxnSpPr>
        <xdr:cNvPr id="602" name="直線コネクタ 601"/>
        <xdr:cNvCxnSpPr/>
      </xdr:nvCxnSpPr>
      <xdr:spPr>
        <a:xfrm>
          <a:off x="13703300" y="12791866"/>
          <a:ext cx="889000" cy="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88328</xdr:rowOff>
    </xdr:from>
    <xdr:to>
      <xdr:col>19</xdr:col>
      <xdr:colOff>644525</xdr:colOff>
      <xdr:row>74</xdr:row>
      <xdr:rowOff>104566</xdr:rowOff>
    </xdr:to>
    <xdr:cxnSp macro="">
      <xdr:nvCxnSpPr>
        <xdr:cNvPr id="605" name="直線コネクタ 604"/>
        <xdr:cNvCxnSpPr/>
      </xdr:nvCxnSpPr>
      <xdr:spPr>
        <a:xfrm>
          <a:off x="12814300" y="12775628"/>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119148</xdr:rowOff>
    </xdr:from>
    <xdr:to>
      <xdr:col>23</xdr:col>
      <xdr:colOff>568325</xdr:colOff>
      <xdr:row>76</xdr:row>
      <xdr:rowOff>49298</xdr:rowOff>
    </xdr:to>
    <xdr:sp macro="" textlink="">
      <xdr:nvSpPr>
        <xdr:cNvPr id="615" name="円/楕円 614"/>
        <xdr:cNvSpPr/>
      </xdr:nvSpPr>
      <xdr:spPr>
        <a:xfrm>
          <a:off x="16268700" y="129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142025</xdr:rowOff>
    </xdr:from>
    <xdr:ext cx="599010" cy="259045"/>
    <xdr:sp macro="" textlink="">
      <xdr:nvSpPr>
        <xdr:cNvPr id="616" name="公債費該当値テキスト"/>
        <xdr:cNvSpPr txBox="1"/>
      </xdr:nvSpPr>
      <xdr:spPr>
        <a:xfrm>
          <a:off x="16370300" y="1282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91856</xdr:rowOff>
    </xdr:from>
    <xdr:to>
      <xdr:col>22</xdr:col>
      <xdr:colOff>415925</xdr:colOff>
      <xdr:row>76</xdr:row>
      <xdr:rowOff>22006</xdr:rowOff>
    </xdr:to>
    <xdr:sp macro="" textlink="">
      <xdr:nvSpPr>
        <xdr:cNvPr id="617" name="円/楕円 616"/>
        <xdr:cNvSpPr/>
      </xdr:nvSpPr>
      <xdr:spPr>
        <a:xfrm>
          <a:off x="15430500" y="129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38533</xdr:rowOff>
    </xdr:from>
    <xdr:ext cx="599010" cy="259045"/>
    <xdr:sp macro="" textlink="">
      <xdr:nvSpPr>
        <xdr:cNvPr id="618" name="テキスト ボックス 617"/>
        <xdr:cNvSpPr txBox="1"/>
      </xdr:nvSpPr>
      <xdr:spPr>
        <a:xfrm>
          <a:off x="15181794" y="1272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308,448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130925</xdr:rowOff>
    </xdr:from>
    <xdr:to>
      <xdr:col>21</xdr:col>
      <xdr:colOff>212725</xdr:colOff>
      <xdr:row>75</xdr:row>
      <xdr:rowOff>61075</xdr:rowOff>
    </xdr:to>
    <xdr:sp macro="" textlink="">
      <xdr:nvSpPr>
        <xdr:cNvPr id="619" name="円/楕円 618"/>
        <xdr:cNvSpPr/>
      </xdr:nvSpPr>
      <xdr:spPr>
        <a:xfrm>
          <a:off x="14541500" y="128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77602</xdr:rowOff>
    </xdr:from>
    <xdr:ext cx="599010" cy="259045"/>
    <xdr:sp macro="" textlink="">
      <xdr:nvSpPr>
        <xdr:cNvPr id="620" name="テキスト ボックス 619"/>
        <xdr:cNvSpPr txBox="1"/>
      </xdr:nvSpPr>
      <xdr:spPr>
        <a:xfrm>
          <a:off x="14292794" y="1259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53766</xdr:rowOff>
    </xdr:from>
    <xdr:to>
      <xdr:col>20</xdr:col>
      <xdr:colOff>9525</xdr:colOff>
      <xdr:row>74</xdr:row>
      <xdr:rowOff>155366</xdr:rowOff>
    </xdr:to>
    <xdr:sp macro="" textlink="">
      <xdr:nvSpPr>
        <xdr:cNvPr id="621" name="円/楕円 620"/>
        <xdr:cNvSpPr/>
      </xdr:nvSpPr>
      <xdr:spPr>
        <a:xfrm>
          <a:off x="13652500" y="127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443</xdr:rowOff>
    </xdr:from>
    <xdr:ext cx="599010" cy="259045"/>
    <xdr:sp macro="" textlink="">
      <xdr:nvSpPr>
        <xdr:cNvPr id="622" name="テキスト ボックス 621"/>
        <xdr:cNvSpPr txBox="1"/>
      </xdr:nvSpPr>
      <xdr:spPr>
        <a:xfrm>
          <a:off x="13403794" y="1251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418,443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37528</xdr:rowOff>
    </xdr:from>
    <xdr:to>
      <xdr:col>18</xdr:col>
      <xdr:colOff>492125</xdr:colOff>
      <xdr:row>74</xdr:row>
      <xdr:rowOff>139128</xdr:rowOff>
    </xdr:to>
    <xdr:sp macro="" textlink="">
      <xdr:nvSpPr>
        <xdr:cNvPr id="623" name="円/楕円 622"/>
        <xdr:cNvSpPr/>
      </xdr:nvSpPr>
      <xdr:spPr>
        <a:xfrm>
          <a:off x="12763500" y="127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155655</xdr:rowOff>
    </xdr:from>
    <xdr:ext cx="599010" cy="259045"/>
    <xdr:sp macro="" textlink="">
      <xdr:nvSpPr>
        <xdr:cNvPr id="624" name="テキスト ボックス 623"/>
        <xdr:cNvSpPr txBox="1"/>
      </xdr:nvSpPr>
      <xdr:spPr>
        <a:xfrm>
          <a:off x="12514794" y="125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167774</xdr:rowOff>
    </xdr:from>
    <xdr:to>
      <xdr:col>23</xdr:col>
      <xdr:colOff>517525</xdr:colOff>
      <xdr:row>97</xdr:row>
      <xdr:rowOff>34849</xdr:rowOff>
    </xdr:to>
    <xdr:cxnSp macro="">
      <xdr:nvCxnSpPr>
        <xdr:cNvPr id="653" name="直線コネクタ 652"/>
        <xdr:cNvCxnSpPr/>
      </xdr:nvCxnSpPr>
      <xdr:spPr>
        <a:xfrm flipV="1">
          <a:off x="15481300" y="16455524"/>
          <a:ext cx="838200" cy="20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168372</xdr:rowOff>
    </xdr:from>
    <xdr:ext cx="599010" cy="259045"/>
    <xdr:sp macro="" textlink="">
      <xdr:nvSpPr>
        <xdr:cNvPr id="654" name="積立金平均値テキスト"/>
        <xdr:cNvSpPr txBox="1"/>
      </xdr:nvSpPr>
      <xdr:spPr>
        <a:xfrm>
          <a:off x="16370300" y="16627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130766</xdr:rowOff>
    </xdr:from>
    <xdr:to>
      <xdr:col>22</xdr:col>
      <xdr:colOff>365125</xdr:colOff>
      <xdr:row>97</xdr:row>
      <xdr:rowOff>34849</xdr:rowOff>
    </xdr:to>
    <xdr:cxnSp macro="">
      <xdr:nvCxnSpPr>
        <xdr:cNvPr id="656" name="直線コネクタ 655"/>
        <xdr:cNvCxnSpPr/>
      </xdr:nvCxnSpPr>
      <xdr:spPr>
        <a:xfrm>
          <a:off x="14592300" y="16418516"/>
          <a:ext cx="889000" cy="2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50028</xdr:rowOff>
    </xdr:from>
    <xdr:to>
      <xdr:col>21</xdr:col>
      <xdr:colOff>161925</xdr:colOff>
      <xdr:row>95</xdr:row>
      <xdr:rowOff>130766</xdr:rowOff>
    </xdr:to>
    <xdr:cxnSp macro="">
      <xdr:nvCxnSpPr>
        <xdr:cNvPr id="659" name="直線コネクタ 658"/>
        <xdr:cNvCxnSpPr/>
      </xdr:nvCxnSpPr>
      <xdr:spPr>
        <a:xfrm>
          <a:off x="13703300" y="16337778"/>
          <a:ext cx="889000" cy="8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50028</xdr:rowOff>
    </xdr:from>
    <xdr:to>
      <xdr:col>19</xdr:col>
      <xdr:colOff>644525</xdr:colOff>
      <xdr:row>98</xdr:row>
      <xdr:rowOff>37264</xdr:rowOff>
    </xdr:to>
    <xdr:cxnSp macro="">
      <xdr:nvCxnSpPr>
        <xdr:cNvPr id="662" name="直線コネクタ 661"/>
        <xdr:cNvCxnSpPr/>
      </xdr:nvCxnSpPr>
      <xdr:spPr>
        <a:xfrm flipV="1">
          <a:off x="12814300" y="16337778"/>
          <a:ext cx="889000" cy="50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116974</xdr:rowOff>
    </xdr:from>
    <xdr:to>
      <xdr:col>23</xdr:col>
      <xdr:colOff>568325</xdr:colOff>
      <xdr:row>96</xdr:row>
      <xdr:rowOff>47124</xdr:rowOff>
    </xdr:to>
    <xdr:sp macro="" textlink="">
      <xdr:nvSpPr>
        <xdr:cNvPr id="672" name="円/楕円 671"/>
        <xdr:cNvSpPr/>
      </xdr:nvSpPr>
      <xdr:spPr>
        <a:xfrm>
          <a:off x="16268700" y="164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139851</xdr:rowOff>
    </xdr:from>
    <xdr:ext cx="599010" cy="259045"/>
    <xdr:sp macro="" textlink="">
      <xdr:nvSpPr>
        <xdr:cNvPr id="673" name="積立金該当値テキスト"/>
        <xdr:cNvSpPr txBox="1"/>
      </xdr:nvSpPr>
      <xdr:spPr>
        <a:xfrm>
          <a:off x="16370300" y="1625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295,263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155499</xdr:rowOff>
    </xdr:from>
    <xdr:to>
      <xdr:col>22</xdr:col>
      <xdr:colOff>415925</xdr:colOff>
      <xdr:row>97</xdr:row>
      <xdr:rowOff>85649</xdr:rowOff>
    </xdr:to>
    <xdr:sp macro="" textlink="">
      <xdr:nvSpPr>
        <xdr:cNvPr id="674" name="円/楕円 673"/>
        <xdr:cNvSpPr/>
      </xdr:nvSpPr>
      <xdr:spPr>
        <a:xfrm>
          <a:off x="15430500" y="166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102176</xdr:rowOff>
    </xdr:from>
    <xdr:ext cx="599010" cy="259045"/>
    <xdr:sp macro="" textlink="">
      <xdr:nvSpPr>
        <xdr:cNvPr id="675" name="テキスト ボックス 674"/>
        <xdr:cNvSpPr txBox="1"/>
      </xdr:nvSpPr>
      <xdr:spPr>
        <a:xfrm>
          <a:off x="15181794" y="1638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79966</xdr:rowOff>
    </xdr:from>
    <xdr:to>
      <xdr:col>21</xdr:col>
      <xdr:colOff>212725</xdr:colOff>
      <xdr:row>96</xdr:row>
      <xdr:rowOff>10116</xdr:rowOff>
    </xdr:to>
    <xdr:sp macro="" textlink="">
      <xdr:nvSpPr>
        <xdr:cNvPr id="676" name="円/楕円 675"/>
        <xdr:cNvSpPr/>
      </xdr:nvSpPr>
      <xdr:spPr>
        <a:xfrm>
          <a:off x="14541500" y="16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26643</xdr:rowOff>
    </xdr:from>
    <xdr:ext cx="599010" cy="259045"/>
    <xdr:sp macro="" textlink="">
      <xdr:nvSpPr>
        <xdr:cNvPr id="677" name="テキスト ボックス 676"/>
        <xdr:cNvSpPr txBox="1"/>
      </xdr:nvSpPr>
      <xdr:spPr>
        <a:xfrm>
          <a:off x="14292794" y="16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170678</xdr:rowOff>
    </xdr:from>
    <xdr:to>
      <xdr:col>20</xdr:col>
      <xdr:colOff>9525</xdr:colOff>
      <xdr:row>95</xdr:row>
      <xdr:rowOff>100828</xdr:rowOff>
    </xdr:to>
    <xdr:sp macro="" textlink="">
      <xdr:nvSpPr>
        <xdr:cNvPr id="678" name="円/楕円 677"/>
        <xdr:cNvSpPr/>
      </xdr:nvSpPr>
      <xdr:spPr>
        <a:xfrm>
          <a:off x="13652500" y="162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117355</xdr:rowOff>
    </xdr:from>
    <xdr:ext cx="599010" cy="259045"/>
    <xdr:sp macro="" textlink="">
      <xdr:nvSpPr>
        <xdr:cNvPr id="679" name="テキスト ボックス 678"/>
        <xdr:cNvSpPr txBox="1"/>
      </xdr:nvSpPr>
      <xdr:spPr>
        <a:xfrm>
          <a:off x="13403794" y="1606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157914</xdr:rowOff>
    </xdr:from>
    <xdr:to>
      <xdr:col>18</xdr:col>
      <xdr:colOff>492125</xdr:colOff>
      <xdr:row>98</xdr:row>
      <xdr:rowOff>88064</xdr:rowOff>
    </xdr:to>
    <xdr:sp macro="" textlink="">
      <xdr:nvSpPr>
        <xdr:cNvPr id="680" name="円/楕円 679"/>
        <xdr:cNvSpPr/>
      </xdr:nvSpPr>
      <xdr:spPr>
        <a:xfrm>
          <a:off x="12763500" y="167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79191</xdr:rowOff>
    </xdr:from>
    <xdr:ext cx="534377" cy="259045"/>
    <xdr:sp macro="" textlink="">
      <xdr:nvSpPr>
        <xdr:cNvPr id="681" name="テキスト ボックス 680"/>
        <xdr:cNvSpPr txBox="1"/>
      </xdr:nvSpPr>
      <xdr:spPr>
        <a:xfrm>
          <a:off x="12547111" y="168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145643</xdr:rowOff>
    </xdr:from>
    <xdr:to>
      <xdr:col>32</xdr:col>
      <xdr:colOff>187325</xdr:colOff>
      <xdr:row>39</xdr:row>
      <xdr:rowOff>43574</xdr:rowOff>
    </xdr:to>
    <xdr:cxnSp macro="">
      <xdr:nvCxnSpPr>
        <xdr:cNvPr id="710" name="直線コネクタ 709"/>
        <xdr:cNvCxnSpPr/>
      </xdr:nvCxnSpPr>
      <xdr:spPr>
        <a:xfrm>
          <a:off x="21323300" y="6317843"/>
          <a:ext cx="838200" cy="4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145643</xdr:rowOff>
    </xdr:from>
    <xdr:to>
      <xdr:col>31</xdr:col>
      <xdr:colOff>34925</xdr:colOff>
      <xdr:row>37</xdr:row>
      <xdr:rowOff>81369</xdr:rowOff>
    </xdr:to>
    <xdr:cxnSp macro="">
      <xdr:nvCxnSpPr>
        <xdr:cNvPr id="713" name="直線コネクタ 712"/>
        <xdr:cNvCxnSpPr/>
      </xdr:nvCxnSpPr>
      <xdr:spPr>
        <a:xfrm flipV="1">
          <a:off x="20434300" y="6317843"/>
          <a:ext cx="889000" cy="10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72014</xdr:rowOff>
    </xdr:from>
    <xdr:ext cx="378565" cy="259045"/>
    <xdr:sp macro="" textlink="">
      <xdr:nvSpPr>
        <xdr:cNvPr id="715" name="テキスト ボックス 714"/>
        <xdr:cNvSpPr txBox="1"/>
      </xdr:nvSpPr>
      <xdr:spPr>
        <a:xfrm>
          <a:off x="21134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146672</xdr:rowOff>
    </xdr:from>
    <xdr:to>
      <xdr:col>29</xdr:col>
      <xdr:colOff>517525</xdr:colOff>
      <xdr:row>37</xdr:row>
      <xdr:rowOff>81369</xdr:rowOff>
    </xdr:to>
    <xdr:cxnSp macro="">
      <xdr:nvCxnSpPr>
        <xdr:cNvPr id="716" name="直線コネクタ 715"/>
        <xdr:cNvCxnSpPr/>
      </xdr:nvCxnSpPr>
      <xdr:spPr>
        <a:xfrm>
          <a:off x="19545300" y="6147422"/>
          <a:ext cx="889000" cy="2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36695</xdr:rowOff>
    </xdr:from>
    <xdr:ext cx="469744" cy="259045"/>
    <xdr:sp macro="" textlink="">
      <xdr:nvSpPr>
        <xdr:cNvPr id="718" name="テキスト ボックス 717"/>
        <xdr:cNvSpPr txBox="1"/>
      </xdr:nvSpPr>
      <xdr:spPr>
        <a:xfrm>
          <a:off x="20199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141529</xdr:rowOff>
    </xdr:from>
    <xdr:to>
      <xdr:col>28</xdr:col>
      <xdr:colOff>314325</xdr:colOff>
      <xdr:row>35</xdr:row>
      <xdr:rowOff>146672</xdr:rowOff>
    </xdr:to>
    <xdr:cxnSp macro="">
      <xdr:nvCxnSpPr>
        <xdr:cNvPr id="719" name="直線コネクタ 718"/>
        <xdr:cNvCxnSpPr/>
      </xdr:nvCxnSpPr>
      <xdr:spPr>
        <a:xfrm>
          <a:off x="18656300" y="6142279"/>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58107</xdr:rowOff>
    </xdr:from>
    <xdr:ext cx="378565" cy="259045"/>
    <xdr:sp macro="" textlink="">
      <xdr:nvSpPr>
        <xdr:cNvPr id="723" name="テキスト ボックス 722"/>
        <xdr:cNvSpPr txBox="1"/>
      </xdr:nvSpPr>
      <xdr:spPr>
        <a:xfrm>
          <a:off x="18467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164224</xdr:rowOff>
    </xdr:from>
    <xdr:to>
      <xdr:col>32</xdr:col>
      <xdr:colOff>238125</xdr:colOff>
      <xdr:row>39</xdr:row>
      <xdr:rowOff>94374</xdr:rowOff>
    </xdr:to>
    <xdr:sp macro="" textlink="">
      <xdr:nvSpPr>
        <xdr:cNvPr id="729" name="円/楕円 728"/>
        <xdr:cNvSpPr/>
      </xdr:nvSpPr>
      <xdr:spPr>
        <a:xfrm>
          <a:off x="221107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313932" cy="259045"/>
    <xdr:sp macro="" textlink="">
      <xdr:nvSpPr>
        <xdr:cNvPr id="730" name="投資及び出資金該当値テキスト"/>
        <xdr:cNvSpPr txBox="1"/>
      </xdr:nvSpPr>
      <xdr:spPr>
        <a:xfrm>
          <a:off x="22212300" y="661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94843</xdr:rowOff>
    </xdr:from>
    <xdr:to>
      <xdr:col>31</xdr:col>
      <xdr:colOff>85725</xdr:colOff>
      <xdr:row>37</xdr:row>
      <xdr:rowOff>24993</xdr:rowOff>
    </xdr:to>
    <xdr:sp macro="" textlink="">
      <xdr:nvSpPr>
        <xdr:cNvPr id="731" name="円/楕円 730"/>
        <xdr:cNvSpPr/>
      </xdr:nvSpPr>
      <xdr:spPr>
        <a:xfrm>
          <a:off x="212725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41520</xdr:rowOff>
    </xdr:from>
    <xdr:ext cx="534377" cy="259045"/>
    <xdr:sp macro="" textlink="">
      <xdr:nvSpPr>
        <xdr:cNvPr id="732" name="テキスト ボックス 731"/>
        <xdr:cNvSpPr txBox="1"/>
      </xdr:nvSpPr>
      <xdr:spPr>
        <a:xfrm>
          <a:off x="21056111" y="60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30569</xdr:rowOff>
    </xdr:from>
    <xdr:to>
      <xdr:col>29</xdr:col>
      <xdr:colOff>568325</xdr:colOff>
      <xdr:row>37</xdr:row>
      <xdr:rowOff>132169</xdr:rowOff>
    </xdr:to>
    <xdr:sp macro="" textlink="">
      <xdr:nvSpPr>
        <xdr:cNvPr id="733" name="円/楕円 732"/>
        <xdr:cNvSpPr/>
      </xdr:nvSpPr>
      <xdr:spPr>
        <a:xfrm>
          <a:off x="20383500" y="63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148696</xdr:rowOff>
    </xdr:from>
    <xdr:ext cx="469744" cy="259045"/>
    <xdr:sp macro="" textlink="">
      <xdr:nvSpPr>
        <xdr:cNvPr id="734" name="テキスト ボックス 733"/>
        <xdr:cNvSpPr txBox="1"/>
      </xdr:nvSpPr>
      <xdr:spPr>
        <a:xfrm>
          <a:off x="20199427" y="614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8,031</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95872</xdr:rowOff>
    </xdr:from>
    <xdr:to>
      <xdr:col>28</xdr:col>
      <xdr:colOff>365125</xdr:colOff>
      <xdr:row>36</xdr:row>
      <xdr:rowOff>26022</xdr:rowOff>
    </xdr:to>
    <xdr:sp macro="" textlink="">
      <xdr:nvSpPr>
        <xdr:cNvPr id="735" name="円/楕円 734"/>
        <xdr:cNvSpPr/>
      </xdr:nvSpPr>
      <xdr:spPr>
        <a:xfrm>
          <a:off x="19494500" y="609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42549</xdr:rowOff>
    </xdr:from>
    <xdr:ext cx="534377" cy="259045"/>
    <xdr:sp macro="" textlink="">
      <xdr:nvSpPr>
        <xdr:cNvPr id="736" name="テキスト ボックス 735"/>
        <xdr:cNvSpPr txBox="1"/>
      </xdr:nvSpPr>
      <xdr:spPr>
        <a:xfrm>
          <a:off x="19278111" y="587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90729</xdr:rowOff>
    </xdr:from>
    <xdr:to>
      <xdr:col>27</xdr:col>
      <xdr:colOff>161925</xdr:colOff>
      <xdr:row>36</xdr:row>
      <xdr:rowOff>20879</xdr:rowOff>
    </xdr:to>
    <xdr:sp macro="" textlink="">
      <xdr:nvSpPr>
        <xdr:cNvPr id="737" name="円/楕円 736"/>
        <xdr:cNvSpPr/>
      </xdr:nvSpPr>
      <xdr:spPr>
        <a:xfrm>
          <a:off x="18605500" y="60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37406</xdr:rowOff>
    </xdr:from>
    <xdr:ext cx="534377" cy="259045"/>
    <xdr:sp macro="" textlink="">
      <xdr:nvSpPr>
        <xdr:cNvPr id="738" name="テキスト ボックス 737"/>
        <xdr:cNvSpPr txBox="1"/>
      </xdr:nvSpPr>
      <xdr:spPr>
        <a:xfrm>
          <a:off x="18389111" y="58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146603</xdr:rowOff>
    </xdr:from>
    <xdr:to>
      <xdr:col>32</xdr:col>
      <xdr:colOff>187325</xdr:colOff>
      <xdr:row>55</xdr:row>
      <xdr:rowOff>163246</xdr:rowOff>
    </xdr:to>
    <xdr:cxnSp macro="">
      <xdr:nvCxnSpPr>
        <xdr:cNvPr id="765" name="直線コネクタ 764"/>
        <xdr:cNvCxnSpPr/>
      </xdr:nvCxnSpPr>
      <xdr:spPr>
        <a:xfrm flipV="1">
          <a:off x="21323300" y="9576353"/>
          <a:ext cx="8382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163246</xdr:rowOff>
    </xdr:from>
    <xdr:to>
      <xdr:col>31</xdr:col>
      <xdr:colOff>34925</xdr:colOff>
      <xdr:row>56</xdr:row>
      <xdr:rowOff>3089</xdr:rowOff>
    </xdr:to>
    <xdr:cxnSp macro="">
      <xdr:nvCxnSpPr>
        <xdr:cNvPr id="768" name="直線コネクタ 767"/>
        <xdr:cNvCxnSpPr/>
      </xdr:nvCxnSpPr>
      <xdr:spPr>
        <a:xfrm flipV="1">
          <a:off x="20434300" y="959299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63304</xdr:rowOff>
    </xdr:from>
    <xdr:ext cx="534377" cy="259045"/>
    <xdr:sp macro="" textlink="">
      <xdr:nvSpPr>
        <xdr:cNvPr id="770" name="テキスト ボックス 769"/>
        <xdr:cNvSpPr txBox="1"/>
      </xdr:nvSpPr>
      <xdr:spPr>
        <a:xfrm>
          <a:off x="21056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3089</xdr:rowOff>
    </xdr:from>
    <xdr:to>
      <xdr:col>29</xdr:col>
      <xdr:colOff>517525</xdr:colOff>
      <xdr:row>56</xdr:row>
      <xdr:rowOff>8347</xdr:rowOff>
    </xdr:to>
    <xdr:cxnSp macro="">
      <xdr:nvCxnSpPr>
        <xdr:cNvPr id="771" name="直線コネクタ 770"/>
        <xdr:cNvCxnSpPr/>
      </xdr:nvCxnSpPr>
      <xdr:spPr>
        <a:xfrm flipV="1">
          <a:off x="19545300" y="960428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145371</xdr:rowOff>
    </xdr:from>
    <xdr:ext cx="469744" cy="259045"/>
    <xdr:sp macro="" textlink="">
      <xdr:nvSpPr>
        <xdr:cNvPr id="773" name="テキスト ボックス 772"/>
        <xdr:cNvSpPr txBox="1"/>
      </xdr:nvSpPr>
      <xdr:spPr>
        <a:xfrm>
          <a:off x="20199427"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8347</xdr:rowOff>
    </xdr:from>
    <xdr:to>
      <xdr:col>28</xdr:col>
      <xdr:colOff>314325</xdr:colOff>
      <xdr:row>56</xdr:row>
      <xdr:rowOff>12964</xdr:rowOff>
    </xdr:to>
    <xdr:cxnSp macro="">
      <xdr:nvCxnSpPr>
        <xdr:cNvPr id="774" name="直線コネクタ 773"/>
        <xdr:cNvCxnSpPr/>
      </xdr:nvCxnSpPr>
      <xdr:spPr>
        <a:xfrm flipV="1">
          <a:off x="18656300" y="9609547"/>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31757</xdr:rowOff>
    </xdr:from>
    <xdr:ext cx="469744" cy="259045"/>
    <xdr:sp macro="" textlink="">
      <xdr:nvSpPr>
        <xdr:cNvPr id="776" name="テキスト ボックス 775"/>
        <xdr:cNvSpPr txBox="1"/>
      </xdr:nvSpPr>
      <xdr:spPr>
        <a:xfrm>
          <a:off x="19310427" y="9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42775</xdr:rowOff>
    </xdr:from>
    <xdr:ext cx="469744" cy="259045"/>
    <xdr:sp macro="" textlink="">
      <xdr:nvSpPr>
        <xdr:cNvPr id="778" name="テキスト ボックス 777"/>
        <xdr:cNvSpPr txBox="1"/>
      </xdr:nvSpPr>
      <xdr:spPr>
        <a:xfrm>
          <a:off x="18421427"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95803</xdr:rowOff>
    </xdr:from>
    <xdr:to>
      <xdr:col>32</xdr:col>
      <xdr:colOff>238125</xdr:colOff>
      <xdr:row>56</xdr:row>
      <xdr:rowOff>25953</xdr:rowOff>
    </xdr:to>
    <xdr:sp macro="" textlink="">
      <xdr:nvSpPr>
        <xdr:cNvPr id="784" name="円/楕円 783"/>
        <xdr:cNvSpPr/>
      </xdr:nvSpPr>
      <xdr:spPr>
        <a:xfrm>
          <a:off x="22110700" y="95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118680</xdr:rowOff>
    </xdr:from>
    <xdr:ext cx="534377" cy="259045"/>
    <xdr:sp macro="" textlink="">
      <xdr:nvSpPr>
        <xdr:cNvPr id="785" name="貸付金該当値テキスト"/>
        <xdr:cNvSpPr txBox="1"/>
      </xdr:nvSpPr>
      <xdr:spPr>
        <a:xfrm>
          <a:off x="22212300" y="93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112446</xdr:rowOff>
    </xdr:from>
    <xdr:to>
      <xdr:col>31</xdr:col>
      <xdr:colOff>85725</xdr:colOff>
      <xdr:row>56</xdr:row>
      <xdr:rowOff>42596</xdr:rowOff>
    </xdr:to>
    <xdr:sp macro="" textlink="">
      <xdr:nvSpPr>
        <xdr:cNvPr id="786" name="円/楕円 785"/>
        <xdr:cNvSpPr/>
      </xdr:nvSpPr>
      <xdr:spPr>
        <a:xfrm>
          <a:off x="21272500" y="95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59123</xdr:rowOff>
    </xdr:from>
    <xdr:ext cx="534377" cy="259045"/>
    <xdr:sp macro="" textlink="">
      <xdr:nvSpPr>
        <xdr:cNvPr id="787" name="テキスト ボックス 786"/>
        <xdr:cNvSpPr txBox="1"/>
      </xdr:nvSpPr>
      <xdr:spPr>
        <a:xfrm>
          <a:off x="21056111" y="93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123739</xdr:rowOff>
    </xdr:from>
    <xdr:to>
      <xdr:col>29</xdr:col>
      <xdr:colOff>568325</xdr:colOff>
      <xdr:row>56</xdr:row>
      <xdr:rowOff>53889</xdr:rowOff>
    </xdr:to>
    <xdr:sp macro="" textlink="">
      <xdr:nvSpPr>
        <xdr:cNvPr id="788" name="円/楕円 787"/>
        <xdr:cNvSpPr/>
      </xdr:nvSpPr>
      <xdr:spPr>
        <a:xfrm>
          <a:off x="20383500" y="95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70416</xdr:rowOff>
    </xdr:from>
    <xdr:ext cx="534377" cy="259045"/>
    <xdr:sp macro="" textlink="">
      <xdr:nvSpPr>
        <xdr:cNvPr id="789" name="テキスト ボックス 788"/>
        <xdr:cNvSpPr txBox="1"/>
      </xdr:nvSpPr>
      <xdr:spPr>
        <a:xfrm>
          <a:off x="20167111" y="93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128997</xdr:rowOff>
    </xdr:from>
    <xdr:to>
      <xdr:col>28</xdr:col>
      <xdr:colOff>365125</xdr:colOff>
      <xdr:row>56</xdr:row>
      <xdr:rowOff>59147</xdr:rowOff>
    </xdr:to>
    <xdr:sp macro="" textlink="">
      <xdr:nvSpPr>
        <xdr:cNvPr id="790" name="円/楕円 789"/>
        <xdr:cNvSpPr/>
      </xdr:nvSpPr>
      <xdr:spPr>
        <a:xfrm>
          <a:off x="19494500" y="95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75674</xdr:rowOff>
    </xdr:from>
    <xdr:ext cx="534377" cy="259045"/>
    <xdr:sp macro="" textlink="">
      <xdr:nvSpPr>
        <xdr:cNvPr id="791" name="テキスト ボックス 790"/>
        <xdr:cNvSpPr txBox="1"/>
      </xdr:nvSpPr>
      <xdr:spPr>
        <a:xfrm>
          <a:off x="19278111" y="933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133614</xdr:rowOff>
    </xdr:from>
    <xdr:to>
      <xdr:col>27</xdr:col>
      <xdr:colOff>161925</xdr:colOff>
      <xdr:row>56</xdr:row>
      <xdr:rowOff>63764</xdr:rowOff>
    </xdr:to>
    <xdr:sp macro="" textlink="">
      <xdr:nvSpPr>
        <xdr:cNvPr id="792" name="円/楕円 791"/>
        <xdr:cNvSpPr/>
      </xdr:nvSpPr>
      <xdr:spPr>
        <a:xfrm>
          <a:off x="18605500" y="95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80291</xdr:rowOff>
    </xdr:from>
    <xdr:ext cx="534377" cy="259045"/>
    <xdr:sp macro="" textlink="">
      <xdr:nvSpPr>
        <xdr:cNvPr id="793" name="テキスト ボックス 792"/>
        <xdr:cNvSpPr txBox="1"/>
      </xdr:nvSpPr>
      <xdr:spPr>
        <a:xfrm>
          <a:off x="18389111" y="93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169906</xdr:rowOff>
    </xdr:from>
    <xdr:to>
      <xdr:col>32</xdr:col>
      <xdr:colOff>187325</xdr:colOff>
      <xdr:row>76</xdr:row>
      <xdr:rowOff>149972</xdr:rowOff>
    </xdr:to>
    <xdr:cxnSp macro="">
      <xdr:nvCxnSpPr>
        <xdr:cNvPr id="822" name="直線コネクタ 821"/>
        <xdr:cNvCxnSpPr/>
      </xdr:nvCxnSpPr>
      <xdr:spPr>
        <a:xfrm>
          <a:off x="21323300" y="12857206"/>
          <a:ext cx="838200" cy="3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169906</xdr:rowOff>
    </xdr:from>
    <xdr:to>
      <xdr:col>31</xdr:col>
      <xdr:colOff>34925</xdr:colOff>
      <xdr:row>76</xdr:row>
      <xdr:rowOff>127729</xdr:rowOff>
    </xdr:to>
    <xdr:cxnSp macro="">
      <xdr:nvCxnSpPr>
        <xdr:cNvPr id="825" name="直線コネクタ 824"/>
        <xdr:cNvCxnSpPr/>
      </xdr:nvCxnSpPr>
      <xdr:spPr>
        <a:xfrm flipV="1">
          <a:off x="20434300" y="12857206"/>
          <a:ext cx="889000" cy="30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127729</xdr:rowOff>
    </xdr:from>
    <xdr:to>
      <xdr:col>29</xdr:col>
      <xdr:colOff>517525</xdr:colOff>
      <xdr:row>76</xdr:row>
      <xdr:rowOff>140153</xdr:rowOff>
    </xdr:to>
    <xdr:cxnSp macro="">
      <xdr:nvCxnSpPr>
        <xdr:cNvPr id="828" name="直線コネクタ 827"/>
        <xdr:cNvCxnSpPr/>
      </xdr:nvCxnSpPr>
      <xdr:spPr>
        <a:xfrm flipV="1">
          <a:off x="19545300" y="13157929"/>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109258</xdr:rowOff>
    </xdr:from>
    <xdr:to>
      <xdr:col>28</xdr:col>
      <xdr:colOff>314325</xdr:colOff>
      <xdr:row>76</xdr:row>
      <xdr:rowOff>140153</xdr:rowOff>
    </xdr:to>
    <xdr:cxnSp macro="">
      <xdr:nvCxnSpPr>
        <xdr:cNvPr id="831" name="直線コネクタ 830"/>
        <xdr:cNvCxnSpPr/>
      </xdr:nvCxnSpPr>
      <xdr:spPr>
        <a:xfrm>
          <a:off x="18656300" y="12968008"/>
          <a:ext cx="889000" cy="20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99172</xdr:rowOff>
    </xdr:from>
    <xdr:to>
      <xdr:col>32</xdr:col>
      <xdr:colOff>238125</xdr:colOff>
      <xdr:row>77</xdr:row>
      <xdr:rowOff>29322</xdr:rowOff>
    </xdr:to>
    <xdr:sp macro="" textlink="">
      <xdr:nvSpPr>
        <xdr:cNvPr id="841" name="円/楕円 840"/>
        <xdr:cNvSpPr/>
      </xdr:nvSpPr>
      <xdr:spPr>
        <a:xfrm>
          <a:off x="22110700" y="131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77599</xdr:rowOff>
    </xdr:from>
    <xdr:ext cx="599010" cy="259045"/>
    <xdr:sp macro="" textlink="">
      <xdr:nvSpPr>
        <xdr:cNvPr id="842" name="繰出金該当値テキスト"/>
        <xdr:cNvSpPr txBox="1"/>
      </xdr:nvSpPr>
      <xdr:spPr>
        <a:xfrm>
          <a:off x="22212300" y="1310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119106</xdr:rowOff>
    </xdr:from>
    <xdr:to>
      <xdr:col>31</xdr:col>
      <xdr:colOff>85725</xdr:colOff>
      <xdr:row>75</xdr:row>
      <xdr:rowOff>49256</xdr:rowOff>
    </xdr:to>
    <xdr:sp macro="" textlink="">
      <xdr:nvSpPr>
        <xdr:cNvPr id="843" name="円/楕円 842"/>
        <xdr:cNvSpPr/>
      </xdr:nvSpPr>
      <xdr:spPr>
        <a:xfrm>
          <a:off x="21272500" y="128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65783</xdr:rowOff>
    </xdr:from>
    <xdr:ext cx="599010" cy="259045"/>
    <xdr:sp macro="" textlink="">
      <xdr:nvSpPr>
        <xdr:cNvPr id="844" name="テキスト ボックス 843"/>
        <xdr:cNvSpPr txBox="1"/>
      </xdr:nvSpPr>
      <xdr:spPr>
        <a:xfrm>
          <a:off x="21023794" y="1258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76929</xdr:rowOff>
    </xdr:from>
    <xdr:to>
      <xdr:col>29</xdr:col>
      <xdr:colOff>568325</xdr:colOff>
      <xdr:row>77</xdr:row>
      <xdr:rowOff>7079</xdr:rowOff>
    </xdr:to>
    <xdr:sp macro="" textlink="">
      <xdr:nvSpPr>
        <xdr:cNvPr id="845" name="円/楕円 844"/>
        <xdr:cNvSpPr/>
      </xdr:nvSpPr>
      <xdr:spPr>
        <a:xfrm>
          <a:off x="20383500" y="131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23606</xdr:rowOff>
    </xdr:from>
    <xdr:ext cx="599010" cy="259045"/>
    <xdr:sp macro="" textlink="">
      <xdr:nvSpPr>
        <xdr:cNvPr id="846" name="テキスト ボックス 845"/>
        <xdr:cNvSpPr txBox="1"/>
      </xdr:nvSpPr>
      <xdr:spPr>
        <a:xfrm>
          <a:off x="20134794" y="1288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113,142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89353</xdr:rowOff>
    </xdr:from>
    <xdr:to>
      <xdr:col>28</xdr:col>
      <xdr:colOff>365125</xdr:colOff>
      <xdr:row>77</xdr:row>
      <xdr:rowOff>19503</xdr:rowOff>
    </xdr:to>
    <xdr:sp macro="" textlink="">
      <xdr:nvSpPr>
        <xdr:cNvPr id="847" name="円/楕円 846"/>
        <xdr:cNvSpPr/>
      </xdr:nvSpPr>
      <xdr:spPr>
        <a:xfrm>
          <a:off x="19494500" y="131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10630</xdr:rowOff>
    </xdr:from>
    <xdr:ext cx="599010" cy="259045"/>
    <xdr:sp macro="" textlink="">
      <xdr:nvSpPr>
        <xdr:cNvPr id="848" name="テキスト ボックス 847"/>
        <xdr:cNvSpPr txBox="1"/>
      </xdr:nvSpPr>
      <xdr:spPr>
        <a:xfrm>
          <a:off x="19245794" y="1321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58458</xdr:rowOff>
    </xdr:from>
    <xdr:to>
      <xdr:col>27</xdr:col>
      <xdr:colOff>161925</xdr:colOff>
      <xdr:row>75</xdr:row>
      <xdr:rowOff>160058</xdr:rowOff>
    </xdr:to>
    <xdr:sp macro="" textlink="">
      <xdr:nvSpPr>
        <xdr:cNvPr id="849" name="円/楕円 848"/>
        <xdr:cNvSpPr/>
      </xdr:nvSpPr>
      <xdr:spPr>
        <a:xfrm>
          <a:off x="18605500" y="129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5135</xdr:rowOff>
    </xdr:from>
    <xdr:ext cx="599010" cy="259045"/>
    <xdr:sp macro="" textlink="">
      <xdr:nvSpPr>
        <xdr:cNvPr id="850" name="テキスト ボックス 849"/>
        <xdr:cNvSpPr txBox="1"/>
      </xdr:nvSpPr>
      <xdr:spPr>
        <a:xfrm>
          <a:off x="18356794" y="12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に伴い、住民一人あたりのコストは増加してきている。特に、補助費等及び扶助費、公債費については類似団体平均を大きく上回っている。大きな要因としては、国民健康保険病院への補助金の増及び酪農振興事業に対する助成金が平成</a:t>
          </a:r>
          <a:r>
            <a:rPr kumimoji="1" lang="en-US" altLang="ja-JP" sz="1300">
              <a:latin typeface="ＭＳ Ｐゴシック"/>
            </a:rPr>
            <a:t>26</a:t>
          </a:r>
          <a:r>
            <a:rPr kumimoji="1" lang="ja-JP" altLang="en-US" sz="1300">
              <a:latin typeface="ＭＳ Ｐゴシック"/>
            </a:rPr>
            <a:t>年度から大きく増加しているため、補助費が伸びている。後年度においても人口減少に伴って住民一人あたりのコストは増加してくるものとみられるが、事務事業の見直しを行い経常経費の縮減に努めるほか、施設整備などにおいては各種計画を基に必要性等を十分精査し適切な整備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1,802
1,801
398.51
3,583,420
3,448,443
133,136
2,421,858
3,578,169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165140</xdr:rowOff>
    </xdr:from>
    <xdr:to>
      <xdr:col>6</xdr:col>
      <xdr:colOff>511175</xdr:colOff>
      <xdr:row>37</xdr:row>
      <xdr:rowOff>26102</xdr:rowOff>
    </xdr:to>
    <xdr:cxnSp macro="">
      <xdr:nvCxnSpPr>
        <xdr:cNvPr id="62" name="直線コネクタ 61"/>
        <xdr:cNvCxnSpPr/>
      </xdr:nvCxnSpPr>
      <xdr:spPr>
        <a:xfrm flipV="1">
          <a:off x="3797300" y="6337340"/>
          <a:ext cx="8382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26102</xdr:rowOff>
    </xdr:from>
    <xdr:to>
      <xdr:col>5</xdr:col>
      <xdr:colOff>358775</xdr:colOff>
      <xdr:row>37</xdr:row>
      <xdr:rowOff>32127</xdr:rowOff>
    </xdr:to>
    <xdr:cxnSp macro="">
      <xdr:nvCxnSpPr>
        <xdr:cNvPr id="65" name="直線コネクタ 64"/>
        <xdr:cNvCxnSpPr/>
      </xdr:nvCxnSpPr>
      <xdr:spPr>
        <a:xfrm flipV="1">
          <a:off x="2908300" y="6369752"/>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32127</xdr:rowOff>
    </xdr:from>
    <xdr:to>
      <xdr:col>4</xdr:col>
      <xdr:colOff>155575</xdr:colOff>
      <xdr:row>37</xdr:row>
      <xdr:rowOff>41059</xdr:rowOff>
    </xdr:to>
    <xdr:cxnSp macro="">
      <xdr:nvCxnSpPr>
        <xdr:cNvPr id="68" name="直線コネクタ 67"/>
        <xdr:cNvCxnSpPr/>
      </xdr:nvCxnSpPr>
      <xdr:spPr>
        <a:xfrm flipV="1">
          <a:off x="2019300" y="6375777"/>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160405</xdr:rowOff>
    </xdr:from>
    <xdr:to>
      <xdr:col>2</xdr:col>
      <xdr:colOff>638175</xdr:colOff>
      <xdr:row>37</xdr:row>
      <xdr:rowOff>41059</xdr:rowOff>
    </xdr:to>
    <xdr:cxnSp macro="">
      <xdr:nvCxnSpPr>
        <xdr:cNvPr id="71" name="直線コネクタ 70"/>
        <xdr:cNvCxnSpPr/>
      </xdr:nvCxnSpPr>
      <xdr:spPr>
        <a:xfrm>
          <a:off x="1130300" y="6332605"/>
          <a:ext cx="889000" cy="5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114340</xdr:rowOff>
    </xdr:from>
    <xdr:to>
      <xdr:col>6</xdr:col>
      <xdr:colOff>561975</xdr:colOff>
      <xdr:row>37</xdr:row>
      <xdr:rowOff>44490</xdr:rowOff>
    </xdr:to>
    <xdr:sp macro="" textlink="">
      <xdr:nvSpPr>
        <xdr:cNvPr id="81" name="円/楕円 80"/>
        <xdr:cNvSpPr/>
      </xdr:nvSpPr>
      <xdr:spPr>
        <a:xfrm>
          <a:off x="4584700" y="62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137217</xdr:rowOff>
    </xdr:from>
    <xdr:ext cx="534377" cy="259045"/>
    <xdr:sp macro="" textlink="">
      <xdr:nvSpPr>
        <xdr:cNvPr id="82" name="議会費該当値テキスト"/>
        <xdr:cNvSpPr txBox="1"/>
      </xdr:nvSpPr>
      <xdr:spPr>
        <a:xfrm>
          <a:off x="4686300" y="613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146752</xdr:rowOff>
    </xdr:from>
    <xdr:to>
      <xdr:col>5</xdr:col>
      <xdr:colOff>409575</xdr:colOff>
      <xdr:row>37</xdr:row>
      <xdr:rowOff>76902</xdr:rowOff>
    </xdr:to>
    <xdr:sp macro="" textlink="">
      <xdr:nvSpPr>
        <xdr:cNvPr id="83" name="円/楕円 82"/>
        <xdr:cNvSpPr/>
      </xdr:nvSpPr>
      <xdr:spPr>
        <a:xfrm>
          <a:off x="3746500" y="63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93429</xdr:rowOff>
    </xdr:from>
    <xdr:ext cx="534377" cy="259045"/>
    <xdr:sp macro="" textlink="">
      <xdr:nvSpPr>
        <xdr:cNvPr id="84" name="テキスト ボックス 83"/>
        <xdr:cNvSpPr txBox="1"/>
      </xdr:nvSpPr>
      <xdr:spPr>
        <a:xfrm>
          <a:off x="3530111" y="609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152777</xdr:rowOff>
    </xdr:from>
    <xdr:to>
      <xdr:col>4</xdr:col>
      <xdr:colOff>206375</xdr:colOff>
      <xdr:row>37</xdr:row>
      <xdr:rowOff>82927</xdr:rowOff>
    </xdr:to>
    <xdr:sp macro="" textlink="">
      <xdr:nvSpPr>
        <xdr:cNvPr id="85" name="円/楕円 84"/>
        <xdr:cNvSpPr/>
      </xdr:nvSpPr>
      <xdr:spPr>
        <a:xfrm>
          <a:off x="2857500" y="6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99454</xdr:rowOff>
    </xdr:from>
    <xdr:ext cx="534377" cy="259045"/>
    <xdr:sp macro="" textlink="">
      <xdr:nvSpPr>
        <xdr:cNvPr id="86" name="テキスト ボックス 85"/>
        <xdr:cNvSpPr txBox="1"/>
      </xdr:nvSpPr>
      <xdr:spPr>
        <a:xfrm>
          <a:off x="2641111" y="610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161709</xdr:rowOff>
    </xdr:from>
    <xdr:to>
      <xdr:col>3</xdr:col>
      <xdr:colOff>3175</xdr:colOff>
      <xdr:row>37</xdr:row>
      <xdr:rowOff>91859</xdr:rowOff>
    </xdr:to>
    <xdr:sp macro="" textlink="">
      <xdr:nvSpPr>
        <xdr:cNvPr id="87" name="円/楕円 86"/>
        <xdr:cNvSpPr/>
      </xdr:nvSpPr>
      <xdr:spPr>
        <a:xfrm>
          <a:off x="1968500" y="63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108386</xdr:rowOff>
    </xdr:from>
    <xdr:ext cx="534377" cy="259045"/>
    <xdr:sp macro="" textlink="">
      <xdr:nvSpPr>
        <xdr:cNvPr id="88" name="テキスト ボックス 87"/>
        <xdr:cNvSpPr txBox="1"/>
      </xdr:nvSpPr>
      <xdr:spPr>
        <a:xfrm>
          <a:off x="1752111" y="61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109605</xdr:rowOff>
    </xdr:from>
    <xdr:to>
      <xdr:col>1</xdr:col>
      <xdr:colOff>485775</xdr:colOff>
      <xdr:row>37</xdr:row>
      <xdr:rowOff>39755</xdr:rowOff>
    </xdr:to>
    <xdr:sp macro="" textlink="">
      <xdr:nvSpPr>
        <xdr:cNvPr id="89" name="円/楕円 88"/>
        <xdr:cNvSpPr/>
      </xdr:nvSpPr>
      <xdr:spPr>
        <a:xfrm>
          <a:off x="1079500" y="62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56282</xdr:rowOff>
    </xdr:from>
    <xdr:ext cx="534377" cy="259045"/>
    <xdr:sp macro="" textlink="">
      <xdr:nvSpPr>
        <xdr:cNvPr id="90" name="テキスト ボックス 89"/>
        <xdr:cNvSpPr txBox="1"/>
      </xdr:nvSpPr>
      <xdr:spPr>
        <a:xfrm>
          <a:off x="863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100812</xdr:rowOff>
    </xdr:from>
    <xdr:to>
      <xdr:col>6</xdr:col>
      <xdr:colOff>511175</xdr:colOff>
      <xdr:row>56</xdr:row>
      <xdr:rowOff>146979</xdr:rowOff>
    </xdr:to>
    <xdr:cxnSp macro="">
      <xdr:nvCxnSpPr>
        <xdr:cNvPr id="115" name="直線コネクタ 114"/>
        <xdr:cNvCxnSpPr/>
      </xdr:nvCxnSpPr>
      <xdr:spPr>
        <a:xfrm flipV="1">
          <a:off x="3797300" y="9702012"/>
          <a:ext cx="838200" cy="4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146979</xdr:rowOff>
    </xdr:from>
    <xdr:to>
      <xdr:col>5</xdr:col>
      <xdr:colOff>358775</xdr:colOff>
      <xdr:row>56</xdr:row>
      <xdr:rowOff>149337</xdr:rowOff>
    </xdr:to>
    <xdr:cxnSp macro="">
      <xdr:nvCxnSpPr>
        <xdr:cNvPr id="118" name="直線コネクタ 117"/>
        <xdr:cNvCxnSpPr/>
      </xdr:nvCxnSpPr>
      <xdr:spPr>
        <a:xfrm flipV="1">
          <a:off x="2908300" y="9748179"/>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140804</xdr:rowOff>
    </xdr:from>
    <xdr:to>
      <xdr:col>4</xdr:col>
      <xdr:colOff>155575</xdr:colOff>
      <xdr:row>56</xdr:row>
      <xdr:rowOff>149337</xdr:rowOff>
    </xdr:to>
    <xdr:cxnSp macro="">
      <xdr:nvCxnSpPr>
        <xdr:cNvPr id="121" name="直線コネクタ 120"/>
        <xdr:cNvCxnSpPr/>
      </xdr:nvCxnSpPr>
      <xdr:spPr>
        <a:xfrm>
          <a:off x="2019300" y="9742004"/>
          <a:ext cx="8890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140804</xdr:rowOff>
    </xdr:from>
    <xdr:to>
      <xdr:col>2</xdr:col>
      <xdr:colOff>638175</xdr:colOff>
      <xdr:row>57</xdr:row>
      <xdr:rowOff>46674</xdr:rowOff>
    </xdr:to>
    <xdr:cxnSp macro="">
      <xdr:nvCxnSpPr>
        <xdr:cNvPr id="124" name="直線コネクタ 123"/>
        <xdr:cNvCxnSpPr/>
      </xdr:nvCxnSpPr>
      <xdr:spPr>
        <a:xfrm flipV="1">
          <a:off x="1130300" y="9742004"/>
          <a:ext cx="889000" cy="7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50012</xdr:rowOff>
    </xdr:from>
    <xdr:to>
      <xdr:col>6</xdr:col>
      <xdr:colOff>561975</xdr:colOff>
      <xdr:row>56</xdr:row>
      <xdr:rowOff>151612</xdr:rowOff>
    </xdr:to>
    <xdr:sp macro="" textlink="">
      <xdr:nvSpPr>
        <xdr:cNvPr id="134" name="円/楕円 133"/>
        <xdr:cNvSpPr/>
      </xdr:nvSpPr>
      <xdr:spPr>
        <a:xfrm>
          <a:off x="4584700" y="96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72889</xdr:rowOff>
    </xdr:from>
    <xdr:ext cx="599010" cy="259045"/>
    <xdr:sp macro="" textlink="">
      <xdr:nvSpPr>
        <xdr:cNvPr id="135" name="総務費該当値テキスト"/>
        <xdr:cNvSpPr txBox="1"/>
      </xdr:nvSpPr>
      <xdr:spPr>
        <a:xfrm>
          <a:off x="4686300" y="95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468,046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96179</xdr:rowOff>
    </xdr:from>
    <xdr:to>
      <xdr:col>5</xdr:col>
      <xdr:colOff>409575</xdr:colOff>
      <xdr:row>57</xdr:row>
      <xdr:rowOff>26329</xdr:rowOff>
    </xdr:to>
    <xdr:sp macro="" textlink="">
      <xdr:nvSpPr>
        <xdr:cNvPr id="136" name="円/楕円 135"/>
        <xdr:cNvSpPr/>
      </xdr:nvSpPr>
      <xdr:spPr>
        <a:xfrm>
          <a:off x="3746500" y="96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42856</xdr:rowOff>
    </xdr:from>
    <xdr:ext cx="599010" cy="259045"/>
    <xdr:sp macro="" textlink="">
      <xdr:nvSpPr>
        <xdr:cNvPr id="137" name="テキスト ボックス 136"/>
        <xdr:cNvSpPr txBox="1"/>
      </xdr:nvSpPr>
      <xdr:spPr>
        <a:xfrm>
          <a:off x="3497794" y="947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98537</xdr:rowOff>
    </xdr:from>
    <xdr:to>
      <xdr:col>4</xdr:col>
      <xdr:colOff>206375</xdr:colOff>
      <xdr:row>57</xdr:row>
      <xdr:rowOff>28687</xdr:rowOff>
    </xdr:to>
    <xdr:sp macro="" textlink="">
      <xdr:nvSpPr>
        <xdr:cNvPr id="138" name="円/楕円 137"/>
        <xdr:cNvSpPr/>
      </xdr:nvSpPr>
      <xdr:spPr>
        <a:xfrm>
          <a:off x="2857500" y="96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45214</xdr:rowOff>
    </xdr:from>
    <xdr:ext cx="599010" cy="259045"/>
    <xdr:sp macro="" textlink="">
      <xdr:nvSpPr>
        <xdr:cNvPr id="139" name="テキスト ボックス 138"/>
        <xdr:cNvSpPr txBox="1"/>
      </xdr:nvSpPr>
      <xdr:spPr>
        <a:xfrm>
          <a:off x="2608794" y="947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90004</xdr:rowOff>
    </xdr:from>
    <xdr:to>
      <xdr:col>3</xdr:col>
      <xdr:colOff>3175</xdr:colOff>
      <xdr:row>57</xdr:row>
      <xdr:rowOff>20154</xdr:rowOff>
    </xdr:to>
    <xdr:sp macro="" textlink="">
      <xdr:nvSpPr>
        <xdr:cNvPr id="140" name="円/楕円 139"/>
        <xdr:cNvSpPr/>
      </xdr:nvSpPr>
      <xdr:spPr>
        <a:xfrm>
          <a:off x="1968500" y="96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36681</xdr:rowOff>
    </xdr:from>
    <xdr:ext cx="599010" cy="259045"/>
    <xdr:sp macro="" textlink="">
      <xdr:nvSpPr>
        <xdr:cNvPr id="141" name="テキスト ボックス 140"/>
        <xdr:cNvSpPr txBox="1"/>
      </xdr:nvSpPr>
      <xdr:spPr>
        <a:xfrm>
          <a:off x="1719794" y="946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167324</xdr:rowOff>
    </xdr:from>
    <xdr:to>
      <xdr:col>1</xdr:col>
      <xdr:colOff>485775</xdr:colOff>
      <xdr:row>57</xdr:row>
      <xdr:rowOff>97474</xdr:rowOff>
    </xdr:to>
    <xdr:sp macro="" textlink="">
      <xdr:nvSpPr>
        <xdr:cNvPr id="142" name="円/楕円 141"/>
        <xdr:cNvSpPr/>
      </xdr:nvSpPr>
      <xdr:spPr>
        <a:xfrm>
          <a:off x="1079500" y="97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88601</xdr:rowOff>
    </xdr:from>
    <xdr:ext cx="599010" cy="259045"/>
    <xdr:sp macro="" textlink="">
      <xdr:nvSpPr>
        <xdr:cNvPr id="143" name="テキスト ボックス 142"/>
        <xdr:cNvSpPr txBox="1"/>
      </xdr:nvSpPr>
      <xdr:spPr>
        <a:xfrm>
          <a:off x="830794" y="98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150995</xdr:rowOff>
    </xdr:from>
    <xdr:to>
      <xdr:col>6</xdr:col>
      <xdr:colOff>511175</xdr:colOff>
      <xdr:row>77</xdr:row>
      <xdr:rowOff>155873</xdr:rowOff>
    </xdr:to>
    <xdr:cxnSp macro="">
      <xdr:nvCxnSpPr>
        <xdr:cNvPr id="172" name="直線コネクタ 171"/>
        <xdr:cNvCxnSpPr/>
      </xdr:nvCxnSpPr>
      <xdr:spPr>
        <a:xfrm>
          <a:off x="3797300" y="13352645"/>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109187</xdr:rowOff>
    </xdr:from>
    <xdr:to>
      <xdr:col>5</xdr:col>
      <xdr:colOff>358775</xdr:colOff>
      <xdr:row>77</xdr:row>
      <xdr:rowOff>150995</xdr:rowOff>
    </xdr:to>
    <xdr:cxnSp macro="">
      <xdr:nvCxnSpPr>
        <xdr:cNvPr id="175" name="直線コネクタ 174"/>
        <xdr:cNvCxnSpPr/>
      </xdr:nvCxnSpPr>
      <xdr:spPr>
        <a:xfrm>
          <a:off x="2908300" y="13310837"/>
          <a:ext cx="889000" cy="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109187</xdr:rowOff>
    </xdr:from>
    <xdr:to>
      <xdr:col>4</xdr:col>
      <xdr:colOff>155575</xdr:colOff>
      <xdr:row>77</xdr:row>
      <xdr:rowOff>127400</xdr:rowOff>
    </xdr:to>
    <xdr:cxnSp macro="">
      <xdr:nvCxnSpPr>
        <xdr:cNvPr id="178" name="直線コネクタ 177"/>
        <xdr:cNvCxnSpPr/>
      </xdr:nvCxnSpPr>
      <xdr:spPr>
        <a:xfrm flipV="1">
          <a:off x="2019300" y="13310837"/>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127400</xdr:rowOff>
    </xdr:from>
    <xdr:to>
      <xdr:col>2</xdr:col>
      <xdr:colOff>638175</xdr:colOff>
      <xdr:row>78</xdr:row>
      <xdr:rowOff>10973</xdr:rowOff>
    </xdr:to>
    <xdr:cxnSp macro="">
      <xdr:nvCxnSpPr>
        <xdr:cNvPr id="181" name="直線コネクタ 180"/>
        <xdr:cNvCxnSpPr/>
      </xdr:nvCxnSpPr>
      <xdr:spPr>
        <a:xfrm flipV="1">
          <a:off x="1130300" y="13329050"/>
          <a:ext cx="889000" cy="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105073</xdr:rowOff>
    </xdr:from>
    <xdr:to>
      <xdr:col>6</xdr:col>
      <xdr:colOff>561975</xdr:colOff>
      <xdr:row>78</xdr:row>
      <xdr:rowOff>35223</xdr:rowOff>
    </xdr:to>
    <xdr:sp macro="" textlink="">
      <xdr:nvSpPr>
        <xdr:cNvPr id="191" name="円/楕円 190"/>
        <xdr:cNvSpPr/>
      </xdr:nvSpPr>
      <xdr:spPr>
        <a:xfrm>
          <a:off x="4584700" y="133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127950</xdr:rowOff>
    </xdr:from>
    <xdr:ext cx="599010" cy="259045"/>
    <xdr:sp macro="" textlink="">
      <xdr:nvSpPr>
        <xdr:cNvPr id="192" name="民生費該当値テキスト"/>
        <xdr:cNvSpPr txBox="1"/>
      </xdr:nvSpPr>
      <xdr:spPr>
        <a:xfrm>
          <a:off x="4686300" y="1315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100195</xdr:rowOff>
    </xdr:from>
    <xdr:to>
      <xdr:col>5</xdr:col>
      <xdr:colOff>409575</xdr:colOff>
      <xdr:row>78</xdr:row>
      <xdr:rowOff>30345</xdr:rowOff>
    </xdr:to>
    <xdr:sp macro="" textlink="">
      <xdr:nvSpPr>
        <xdr:cNvPr id="193" name="円/楕円 192"/>
        <xdr:cNvSpPr/>
      </xdr:nvSpPr>
      <xdr:spPr>
        <a:xfrm>
          <a:off x="3746500" y="13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46872</xdr:rowOff>
    </xdr:from>
    <xdr:ext cx="599010" cy="259045"/>
    <xdr:sp macro="" textlink="">
      <xdr:nvSpPr>
        <xdr:cNvPr id="194" name="テキスト ボックス 193"/>
        <xdr:cNvSpPr txBox="1"/>
      </xdr:nvSpPr>
      <xdr:spPr>
        <a:xfrm>
          <a:off x="3497794" y="1307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58387</xdr:rowOff>
    </xdr:from>
    <xdr:to>
      <xdr:col>4</xdr:col>
      <xdr:colOff>206375</xdr:colOff>
      <xdr:row>77</xdr:row>
      <xdr:rowOff>159987</xdr:rowOff>
    </xdr:to>
    <xdr:sp macro="" textlink="">
      <xdr:nvSpPr>
        <xdr:cNvPr id="195" name="円/楕円 194"/>
        <xdr:cNvSpPr/>
      </xdr:nvSpPr>
      <xdr:spPr>
        <a:xfrm>
          <a:off x="2857500" y="132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5064</xdr:rowOff>
    </xdr:from>
    <xdr:ext cx="599010" cy="259045"/>
    <xdr:sp macro="" textlink="">
      <xdr:nvSpPr>
        <xdr:cNvPr id="196" name="テキスト ボックス 195"/>
        <xdr:cNvSpPr txBox="1"/>
      </xdr:nvSpPr>
      <xdr:spPr>
        <a:xfrm>
          <a:off x="2608794" y="1303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76600</xdr:rowOff>
    </xdr:from>
    <xdr:to>
      <xdr:col>3</xdr:col>
      <xdr:colOff>3175</xdr:colOff>
      <xdr:row>78</xdr:row>
      <xdr:rowOff>6750</xdr:rowOff>
    </xdr:to>
    <xdr:sp macro="" textlink="">
      <xdr:nvSpPr>
        <xdr:cNvPr id="197" name="円/楕円 196"/>
        <xdr:cNvSpPr/>
      </xdr:nvSpPr>
      <xdr:spPr>
        <a:xfrm>
          <a:off x="1968500" y="132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23277</xdr:rowOff>
    </xdr:from>
    <xdr:ext cx="599010" cy="259045"/>
    <xdr:sp macro="" textlink="">
      <xdr:nvSpPr>
        <xdr:cNvPr id="198" name="テキスト ボックス 197"/>
        <xdr:cNvSpPr txBox="1"/>
      </xdr:nvSpPr>
      <xdr:spPr>
        <a:xfrm>
          <a:off x="1719794" y="1305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131623</xdr:rowOff>
    </xdr:from>
    <xdr:to>
      <xdr:col>1</xdr:col>
      <xdr:colOff>485775</xdr:colOff>
      <xdr:row>78</xdr:row>
      <xdr:rowOff>61773</xdr:rowOff>
    </xdr:to>
    <xdr:sp macro="" textlink="">
      <xdr:nvSpPr>
        <xdr:cNvPr id="199" name="円/楕円 198"/>
        <xdr:cNvSpPr/>
      </xdr:nvSpPr>
      <xdr:spPr>
        <a:xfrm>
          <a:off x="1079500" y="133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78300</xdr:rowOff>
    </xdr:from>
    <xdr:ext cx="599010" cy="259045"/>
    <xdr:sp macro="" textlink="">
      <xdr:nvSpPr>
        <xdr:cNvPr id="200" name="テキスト ボックス 199"/>
        <xdr:cNvSpPr txBox="1"/>
      </xdr:nvSpPr>
      <xdr:spPr>
        <a:xfrm>
          <a:off x="830794" y="1310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51375</xdr:rowOff>
    </xdr:from>
    <xdr:to>
      <xdr:col>6</xdr:col>
      <xdr:colOff>511175</xdr:colOff>
      <xdr:row>95</xdr:row>
      <xdr:rowOff>21318</xdr:rowOff>
    </xdr:to>
    <xdr:cxnSp macro="">
      <xdr:nvCxnSpPr>
        <xdr:cNvPr id="231" name="直線コネクタ 230"/>
        <xdr:cNvCxnSpPr/>
      </xdr:nvCxnSpPr>
      <xdr:spPr>
        <a:xfrm flipV="1">
          <a:off x="3797300" y="16167675"/>
          <a:ext cx="838200" cy="14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21318</xdr:rowOff>
    </xdr:from>
    <xdr:to>
      <xdr:col>5</xdr:col>
      <xdr:colOff>358775</xdr:colOff>
      <xdr:row>95</xdr:row>
      <xdr:rowOff>22552</xdr:rowOff>
    </xdr:to>
    <xdr:cxnSp macro="">
      <xdr:nvCxnSpPr>
        <xdr:cNvPr id="234" name="直線コネクタ 233"/>
        <xdr:cNvCxnSpPr/>
      </xdr:nvCxnSpPr>
      <xdr:spPr>
        <a:xfrm flipV="1">
          <a:off x="2908300" y="1630906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22552</xdr:rowOff>
    </xdr:from>
    <xdr:to>
      <xdr:col>4</xdr:col>
      <xdr:colOff>155575</xdr:colOff>
      <xdr:row>95</xdr:row>
      <xdr:rowOff>24515</xdr:rowOff>
    </xdr:to>
    <xdr:cxnSp macro="">
      <xdr:nvCxnSpPr>
        <xdr:cNvPr id="237" name="直線コネクタ 236"/>
        <xdr:cNvCxnSpPr/>
      </xdr:nvCxnSpPr>
      <xdr:spPr>
        <a:xfrm flipV="1">
          <a:off x="2019300" y="16310302"/>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23428</xdr:rowOff>
    </xdr:from>
    <xdr:to>
      <xdr:col>2</xdr:col>
      <xdr:colOff>638175</xdr:colOff>
      <xdr:row>95</xdr:row>
      <xdr:rowOff>24515</xdr:rowOff>
    </xdr:to>
    <xdr:cxnSp macro="">
      <xdr:nvCxnSpPr>
        <xdr:cNvPr id="240" name="直線コネクタ 239"/>
        <xdr:cNvCxnSpPr/>
      </xdr:nvCxnSpPr>
      <xdr:spPr>
        <a:xfrm>
          <a:off x="1130300" y="16311178"/>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575</xdr:rowOff>
    </xdr:from>
    <xdr:to>
      <xdr:col>6</xdr:col>
      <xdr:colOff>561975</xdr:colOff>
      <xdr:row>94</xdr:row>
      <xdr:rowOff>102175</xdr:rowOff>
    </xdr:to>
    <xdr:sp macro="" textlink="">
      <xdr:nvSpPr>
        <xdr:cNvPr id="250" name="円/楕円 249"/>
        <xdr:cNvSpPr/>
      </xdr:nvSpPr>
      <xdr:spPr>
        <a:xfrm>
          <a:off x="4584700" y="161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23452</xdr:rowOff>
    </xdr:from>
    <xdr:ext cx="599010" cy="259045"/>
    <xdr:sp macro="" textlink="">
      <xdr:nvSpPr>
        <xdr:cNvPr id="251" name="衛生費該当値テキスト"/>
        <xdr:cNvSpPr txBox="1"/>
      </xdr:nvSpPr>
      <xdr:spPr>
        <a:xfrm>
          <a:off x="4686300" y="1596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277,046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141968</xdr:rowOff>
    </xdr:from>
    <xdr:to>
      <xdr:col>5</xdr:col>
      <xdr:colOff>409575</xdr:colOff>
      <xdr:row>95</xdr:row>
      <xdr:rowOff>72118</xdr:rowOff>
    </xdr:to>
    <xdr:sp macro="" textlink="">
      <xdr:nvSpPr>
        <xdr:cNvPr id="252" name="円/楕円 251"/>
        <xdr:cNvSpPr/>
      </xdr:nvSpPr>
      <xdr:spPr>
        <a:xfrm>
          <a:off x="3746500" y="162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88645</xdr:rowOff>
    </xdr:from>
    <xdr:ext cx="599010" cy="259045"/>
    <xdr:sp macro="" textlink="">
      <xdr:nvSpPr>
        <xdr:cNvPr id="253" name="テキスト ボックス 252"/>
        <xdr:cNvSpPr txBox="1"/>
      </xdr:nvSpPr>
      <xdr:spPr>
        <a:xfrm>
          <a:off x="3497794" y="1603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233,750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143202</xdr:rowOff>
    </xdr:from>
    <xdr:to>
      <xdr:col>4</xdr:col>
      <xdr:colOff>206375</xdr:colOff>
      <xdr:row>95</xdr:row>
      <xdr:rowOff>73352</xdr:rowOff>
    </xdr:to>
    <xdr:sp macro="" textlink="">
      <xdr:nvSpPr>
        <xdr:cNvPr id="254" name="円/楕円 253"/>
        <xdr:cNvSpPr/>
      </xdr:nvSpPr>
      <xdr:spPr>
        <a:xfrm>
          <a:off x="2857500" y="162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89879</xdr:rowOff>
    </xdr:from>
    <xdr:ext cx="599010" cy="259045"/>
    <xdr:sp macro="" textlink="">
      <xdr:nvSpPr>
        <xdr:cNvPr id="255" name="テキスト ボックス 254"/>
        <xdr:cNvSpPr txBox="1"/>
      </xdr:nvSpPr>
      <xdr:spPr>
        <a:xfrm>
          <a:off x="2608794" y="1603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145165</xdr:rowOff>
    </xdr:from>
    <xdr:to>
      <xdr:col>3</xdr:col>
      <xdr:colOff>3175</xdr:colOff>
      <xdr:row>95</xdr:row>
      <xdr:rowOff>75315</xdr:rowOff>
    </xdr:to>
    <xdr:sp macro="" textlink="">
      <xdr:nvSpPr>
        <xdr:cNvPr id="256" name="円/楕円 255"/>
        <xdr:cNvSpPr/>
      </xdr:nvSpPr>
      <xdr:spPr>
        <a:xfrm>
          <a:off x="1968500" y="16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91842</xdr:rowOff>
    </xdr:from>
    <xdr:ext cx="599010" cy="259045"/>
    <xdr:sp macro="" textlink="">
      <xdr:nvSpPr>
        <xdr:cNvPr id="257" name="テキスト ボックス 256"/>
        <xdr:cNvSpPr txBox="1"/>
      </xdr:nvSpPr>
      <xdr:spPr>
        <a:xfrm>
          <a:off x="1719794" y="1603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232,771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144078</xdr:rowOff>
    </xdr:from>
    <xdr:to>
      <xdr:col>1</xdr:col>
      <xdr:colOff>485775</xdr:colOff>
      <xdr:row>95</xdr:row>
      <xdr:rowOff>74228</xdr:rowOff>
    </xdr:to>
    <xdr:sp macro="" textlink="">
      <xdr:nvSpPr>
        <xdr:cNvPr id="258" name="円/楕円 257"/>
        <xdr:cNvSpPr/>
      </xdr:nvSpPr>
      <xdr:spPr>
        <a:xfrm>
          <a:off x="1079500" y="162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90755</xdr:rowOff>
    </xdr:from>
    <xdr:ext cx="599010" cy="259045"/>
    <xdr:sp macro="" textlink="">
      <xdr:nvSpPr>
        <xdr:cNvPr id="259" name="テキスト ボックス 258"/>
        <xdr:cNvSpPr txBox="1"/>
      </xdr:nvSpPr>
      <xdr:spPr>
        <a:xfrm>
          <a:off x="830794" y="1603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145186</xdr:rowOff>
    </xdr:from>
    <xdr:to>
      <xdr:col>15</xdr:col>
      <xdr:colOff>180975</xdr:colOff>
      <xdr:row>39</xdr:row>
      <xdr:rowOff>44374</xdr:rowOff>
    </xdr:to>
    <xdr:cxnSp macro="">
      <xdr:nvCxnSpPr>
        <xdr:cNvPr id="288" name="直線コネクタ 287"/>
        <xdr:cNvCxnSpPr/>
      </xdr:nvCxnSpPr>
      <xdr:spPr>
        <a:xfrm>
          <a:off x="9639300" y="6660286"/>
          <a:ext cx="8382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113564</xdr:rowOff>
    </xdr:from>
    <xdr:to>
      <xdr:col>14</xdr:col>
      <xdr:colOff>28575</xdr:colOff>
      <xdr:row>38</xdr:row>
      <xdr:rowOff>145186</xdr:rowOff>
    </xdr:to>
    <xdr:cxnSp macro="">
      <xdr:nvCxnSpPr>
        <xdr:cNvPr id="291" name="直線コネクタ 290"/>
        <xdr:cNvCxnSpPr/>
      </xdr:nvCxnSpPr>
      <xdr:spPr>
        <a:xfrm>
          <a:off x="8750300" y="6628664"/>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113564</xdr:rowOff>
    </xdr:from>
    <xdr:to>
      <xdr:col>12</xdr:col>
      <xdr:colOff>511175</xdr:colOff>
      <xdr:row>38</xdr:row>
      <xdr:rowOff>160960</xdr:rowOff>
    </xdr:to>
    <xdr:cxnSp macro="">
      <xdr:nvCxnSpPr>
        <xdr:cNvPr id="294" name="直線コネクタ 293"/>
        <xdr:cNvCxnSpPr/>
      </xdr:nvCxnSpPr>
      <xdr:spPr>
        <a:xfrm flipV="1">
          <a:off x="7861300" y="6628664"/>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163246</xdr:rowOff>
    </xdr:from>
    <xdr:to>
      <xdr:col>11</xdr:col>
      <xdr:colOff>307975</xdr:colOff>
      <xdr:row>38</xdr:row>
      <xdr:rowOff>160960</xdr:rowOff>
    </xdr:to>
    <xdr:cxnSp macro="">
      <xdr:nvCxnSpPr>
        <xdr:cNvPr id="297" name="直線コネクタ 296"/>
        <xdr:cNvCxnSpPr/>
      </xdr:nvCxnSpPr>
      <xdr:spPr>
        <a:xfrm>
          <a:off x="6972300" y="6163996"/>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165024</xdr:rowOff>
    </xdr:from>
    <xdr:to>
      <xdr:col>15</xdr:col>
      <xdr:colOff>231775</xdr:colOff>
      <xdr:row>39</xdr:row>
      <xdr:rowOff>95174</xdr:rowOff>
    </xdr:to>
    <xdr:sp macro="" textlink="">
      <xdr:nvSpPr>
        <xdr:cNvPr id="307" name="円/楕円 306"/>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79951</xdr:rowOff>
    </xdr:from>
    <xdr:ext cx="249299" cy="259045"/>
    <xdr:sp macro="" textlink="">
      <xdr:nvSpPr>
        <xdr:cNvPr id="308" name="労働費該当値テキスト"/>
        <xdr:cNvSpPr txBox="1"/>
      </xdr:nvSpPr>
      <xdr:spPr>
        <a:xfrm>
          <a:off x="10528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94386</xdr:rowOff>
    </xdr:from>
    <xdr:to>
      <xdr:col>14</xdr:col>
      <xdr:colOff>79375</xdr:colOff>
      <xdr:row>39</xdr:row>
      <xdr:rowOff>24536</xdr:rowOff>
    </xdr:to>
    <xdr:sp macro="" textlink="">
      <xdr:nvSpPr>
        <xdr:cNvPr id="309" name="円/楕円 308"/>
        <xdr:cNvSpPr/>
      </xdr:nvSpPr>
      <xdr:spPr>
        <a:xfrm>
          <a:off x="9588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15663</xdr:rowOff>
    </xdr:from>
    <xdr:ext cx="469744" cy="259045"/>
    <xdr:sp macro="" textlink="">
      <xdr:nvSpPr>
        <xdr:cNvPr id="310" name="テキスト ボックス 309"/>
        <xdr:cNvSpPr txBox="1"/>
      </xdr:nvSpPr>
      <xdr:spPr>
        <a:xfrm>
          <a:off x="9404427" y="67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62764</xdr:rowOff>
    </xdr:from>
    <xdr:to>
      <xdr:col>12</xdr:col>
      <xdr:colOff>561975</xdr:colOff>
      <xdr:row>38</xdr:row>
      <xdr:rowOff>164364</xdr:rowOff>
    </xdr:to>
    <xdr:sp macro="" textlink="">
      <xdr:nvSpPr>
        <xdr:cNvPr id="311" name="円/楕円 310"/>
        <xdr:cNvSpPr/>
      </xdr:nvSpPr>
      <xdr:spPr>
        <a:xfrm>
          <a:off x="8699500" y="65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155491</xdr:rowOff>
    </xdr:from>
    <xdr:ext cx="469744" cy="259045"/>
    <xdr:sp macro="" textlink="">
      <xdr:nvSpPr>
        <xdr:cNvPr id="312" name="テキスト ボックス 311"/>
        <xdr:cNvSpPr txBox="1"/>
      </xdr:nvSpPr>
      <xdr:spPr>
        <a:xfrm>
          <a:off x="8515427" y="66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110160</xdr:rowOff>
    </xdr:from>
    <xdr:to>
      <xdr:col>11</xdr:col>
      <xdr:colOff>358775</xdr:colOff>
      <xdr:row>39</xdr:row>
      <xdr:rowOff>40310</xdr:rowOff>
    </xdr:to>
    <xdr:sp macro="" textlink="">
      <xdr:nvSpPr>
        <xdr:cNvPr id="313" name="円/楕円 312"/>
        <xdr:cNvSpPr/>
      </xdr:nvSpPr>
      <xdr:spPr>
        <a:xfrm>
          <a:off x="7810500" y="66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31437</xdr:rowOff>
    </xdr:from>
    <xdr:ext cx="469744" cy="259045"/>
    <xdr:sp macro="" textlink="">
      <xdr:nvSpPr>
        <xdr:cNvPr id="314" name="テキスト ボックス 313"/>
        <xdr:cNvSpPr txBox="1"/>
      </xdr:nvSpPr>
      <xdr:spPr>
        <a:xfrm>
          <a:off x="7626427" y="67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112446</xdr:rowOff>
    </xdr:from>
    <xdr:to>
      <xdr:col>10</xdr:col>
      <xdr:colOff>155575</xdr:colOff>
      <xdr:row>36</xdr:row>
      <xdr:rowOff>42596</xdr:rowOff>
    </xdr:to>
    <xdr:sp macro="" textlink="">
      <xdr:nvSpPr>
        <xdr:cNvPr id="315" name="円/楕円 314"/>
        <xdr:cNvSpPr/>
      </xdr:nvSpPr>
      <xdr:spPr>
        <a:xfrm>
          <a:off x="69215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59123</xdr:rowOff>
    </xdr:from>
    <xdr:ext cx="534377" cy="259045"/>
    <xdr:sp macro="" textlink="">
      <xdr:nvSpPr>
        <xdr:cNvPr id="316" name="テキスト ボックス 315"/>
        <xdr:cNvSpPr txBox="1"/>
      </xdr:nvSpPr>
      <xdr:spPr>
        <a:xfrm>
          <a:off x="6705111" y="588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5799</xdr:rowOff>
    </xdr:from>
    <xdr:to>
      <xdr:col>15</xdr:col>
      <xdr:colOff>180975</xdr:colOff>
      <xdr:row>58</xdr:row>
      <xdr:rowOff>8384</xdr:rowOff>
    </xdr:to>
    <xdr:cxnSp macro="">
      <xdr:nvCxnSpPr>
        <xdr:cNvPr id="343" name="直線コネクタ 342"/>
        <xdr:cNvCxnSpPr/>
      </xdr:nvCxnSpPr>
      <xdr:spPr>
        <a:xfrm>
          <a:off x="9639300" y="9949899"/>
          <a:ext cx="8382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5799</xdr:rowOff>
    </xdr:from>
    <xdr:to>
      <xdr:col>14</xdr:col>
      <xdr:colOff>28575</xdr:colOff>
      <xdr:row>58</xdr:row>
      <xdr:rowOff>22250</xdr:rowOff>
    </xdr:to>
    <xdr:cxnSp macro="">
      <xdr:nvCxnSpPr>
        <xdr:cNvPr id="346" name="直線コネクタ 345"/>
        <xdr:cNvCxnSpPr/>
      </xdr:nvCxnSpPr>
      <xdr:spPr>
        <a:xfrm flipV="1">
          <a:off x="8750300" y="9949899"/>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22250</xdr:rowOff>
    </xdr:from>
    <xdr:to>
      <xdr:col>12</xdr:col>
      <xdr:colOff>511175</xdr:colOff>
      <xdr:row>58</xdr:row>
      <xdr:rowOff>26308</xdr:rowOff>
    </xdr:to>
    <xdr:cxnSp macro="">
      <xdr:nvCxnSpPr>
        <xdr:cNvPr id="349" name="直線コネクタ 348"/>
        <xdr:cNvCxnSpPr/>
      </xdr:nvCxnSpPr>
      <xdr:spPr>
        <a:xfrm flipV="1">
          <a:off x="7861300" y="9966350"/>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106327</xdr:rowOff>
    </xdr:from>
    <xdr:to>
      <xdr:col>11</xdr:col>
      <xdr:colOff>307975</xdr:colOff>
      <xdr:row>58</xdr:row>
      <xdr:rowOff>26308</xdr:rowOff>
    </xdr:to>
    <xdr:cxnSp macro="">
      <xdr:nvCxnSpPr>
        <xdr:cNvPr id="352" name="直線コネクタ 351"/>
        <xdr:cNvCxnSpPr/>
      </xdr:nvCxnSpPr>
      <xdr:spPr>
        <a:xfrm>
          <a:off x="6972300" y="9878977"/>
          <a:ext cx="889000" cy="9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129034</xdr:rowOff>
    </xdr:from>
    <xdr:to>
      <xdr:col>15</xdr:col>
      <xdr:colOff>231775</xdr:colOff>
      <xdr:row>58</xdr:row>
      <xdr:rowOff>59184</xdr:rowOff>
    </xdr:to>
    <xdr:sp macro="" textlink="">
      <xdr:nvSpPr>
        <xdr:cNvPr id="362" name="円/楕円 361"/>
        <xdr:cNvSpPr/>
      </xdr:nvSpPr>
      <xdr:spPr>
        <a:xfrm>
          <a:off x="10426700" y="99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151911</xdr:rowOff>
    </xdr:from>
    <xdr:ext cx="599010" cy="259045"/>
    <xdr:sp macro="" textlink="">
      <xdr:nvSpPr>
        <xdr:cNvPr id="363" name="農林水産業費該当値テキスト"/>
        <xdr:cNvSpPr txBox="1"/>
      </xdr:nvSpPr>
      <xdr:spPr>
        <a:xfrm>
          <a:off x="10528300" y="975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126449</xdr:rowOff>
    </xdr:from>
    <xdr:to>
      <xdr:col>14</xdr:col>
      <xdr:colOff>79375</xdr:colOff>
      <xdr:row>58</xdr:row>
      <xdr:rowOff>56599</xdr:rowOff>
    </xdr:to>
    <xdr:sp macro="" textlink="">
      <xdr:nvSpPr>
        <xdr:cNvPr id="364" name="円/楕円 363"/>
        <xdr:cNvSpPr/>
      </xdr:nvSpPr>
      <xdr:spPr>
        <a:xfrm>
          <a:off x="9588500" y="98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73126</xdr:rowOff>
    </xdr:from>
    <xdr:ext cx="599010" cy="259045"/>
    <xdr:sp macro="" textlink="">
      <xdr:nvSpPr>
        <xdr:cNvPr id="365" name="テキスト ボックス 364"/>
        <xdr:cNvSpPr txBox="1"/>
      </xdr:nvSpPr>
      <xdr:spPr>
        <a:xfrm>
          <a:off x="9339794" y="967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142900</xdr:rowOff>
    </xdr:from>
    <xdr:to>
      <xdr:col>12</xdr:col>
      <xdr:colOff>561975</xdr:colOff>
      <xdr:row>58</xdr:row>
      <xdr:rowOff>73050</xdr:rowOff>
    </xdr:to>
    <xdr:sp macro="" textlink="">
      <xdr:nvSpPr>
        <xdr:cNvPr id="366" name="円/楕円 365"/>
        <xdr:cNvSpPr/>
      </xdr:nvSpPr>
      <xdr:spPr>
        <a:xfrm>
          <a:off x="8699500" y="99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89577</xdr:rowOff>
    </xdr:from>
    <xdr:ext cx="599010" cy="259045"/>
    <xdr:sp macro="" textlink="">
      <xdr:nvSpPr>
        <xdr:cNvPr id="367" name="テキスト ボックス 366"/>
        <xdr:cNvSpPr txBox="1"/>
      </xdr:nvSpPr>
      <xdr:spPr>
        <a:xfrm>
          <a:off x="8450794" y="96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146958</xdr:rowOff>
    </xdr:from>
    <xdr:to>
      <xdr:col>11</xdr:col>
      <xdr:colOff>358775</xdr:colOff>
      <xdr:row>58</xdr:row>
      <xdr:rowOff>77108</xdr:rowOff>
    </xdr:to>
    <xdr:sp macro="" textlink="">
      <xdr:nvSpPr>
        <xdr:cNvPr id="368" name="円/楕円 367"/>
        <xdr:cNvSpPr/>
      </xdr:nvSpPr>
      <xdr:spPr>
        <a:xfrm>
          <a:off x="7810500" y="9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93635</xdr:rowOff>
    </xdr:from>
    <xdr:ext cx="599010" cy="259045"/>
    <xdr:sp macro="" textlink="">
      <xdr:nvSpPr>
        <xdr:cNvPr id="369" name="テキスト ボックス 368"/>
        <xdr:cNvSpPr txBox="1"/>
      </xdr:nvSpPr>
      <xdr:spPr>
        <a:xfrm>
          <a:off x="7561794" y="969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55527</xdr:rowOff>
    </xdr:from>
    <xdr:to>
      <xdr:col>10</xdr:col>
      <xdr:colOff>155575</xdr:colOff>
      <xdr:row>57</xdr:row>
      <xdr:rowOff>157127</xdr:rowOff>
    </xdr:to>
    <xdr:sp macro="" textlink="">
      <xdr:nvSpPr>
        <xdr:cNvPr id="370" name="円/楕円 369"/>
        <xdr:cNvSpPr/>
      </xdr:nvSpPr>
      <xdr:spPr>
        <a:xfrm>
          <a:off x="6921500" y="98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2204</xdr:rowOff>
    </xdr:from>
    <xdr:ext cx="599010" cy="259045"/>
    <xdr:sp macro="" textlink="">
      <xdr:nvSpPr>
        <xdr:cNvPr id="371" name="テキスト ボックス 370"/>
        <xdr:cNvSpPr txBox="1"/>
      </xdr:nvSpPr>
      <xdr:spPr>
        <a:xfrm>
          <a:off x="6672794" y="960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108900</xdr:rowOff>
    </xdr:from>
    <xdr:to>
      <xdr:col>15</xdr:col>
      <xdr:colOff>180975</xdr:colOff>
      <xdr:row>78</xdr:row>
      <xdr:rowOff>136660</xdr:rowOff>
    </xdr:to>
    <xdr:cxnSp macro="">
      <xdr:nvCxnSpPr>
        <xdr:cNvPr id="402" name="直線コネクタ 401"/>
        <xdr:cNvCxnSpPr/>
      </xdr:nvCxnSpPr>
      <xdr:spPr>
        <a:xfrm flipV="1">
          <a:off x="9639300" y="13482000"/>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136660</xdr:rowOff>
    </xdr:from>
    <xdr:to>
      <xdr:col>14</xdr:col>
      <xdr:colOff>28575</xdr:colOff>
      <xdr:row>78</xdr:row>
      <xdr:rowOff>144236</xdr:rowOff>
    </xdr:to>
    <xdr:cxnSp macro="">
      <xdr:nvCxnSpPr>
        <xdr:cNvPr id="405" name="直線コネクタ 404"/>
        <xdr:cNvCxnSpPr/>
      </xdr:nvCxnSpPr>
      <xdr:spPr>
        <a:xfrm flipV="1">
          <a:off x="8750300" y="13509760"/>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116520</xdr:rowOff>
    </xdr:from>
    <xdr:to>
      <xdr:col>12</xdr:col>
      <xdr:colOff>511175</xdr:colOff>
      <xdr:row>78</xdr:row>
      <xdr:rowOff>144236</xdr:rowOff>
    </xdr:to>
    <xdr:cxnSp macro="">
      <xdr:nvCxnSpPr>
        <xdr:cNvPr id="408" name="直線コネクタ 407"/>
        <xdr:cNvCxnSpPr/>
      </xdr:nvCxnSpPr>
      <xdr:spPr>
        <a:xfrm>
          <a:off x="7861300" y="13489620"/>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116520</xdr:rowOff>
    </xdr:from>
    <xdr:to>
      <xdr:col>11</xdr:col>
      <xdr:colOff>307975</xdr:colOff>
      <xdr:row>78</xdr:row>
      <xdr:rowOff>143779</xdr:rowOff>
    </xdr:to>
    <xdr:cxnSp macro="">
      <xdr:nvCxnSpPr>
        <xdr:cNvPr id="411" name="直線コネクタ 410"/>
        <xdr:cNvCxnSpPr/>
      </xdr:nvCxnSpPr>
      <xdr:spPr>
        <a:xfrm flipV="1">
          <a:off x="6972300" y="13489620"/>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58100</xdr:rowOff>
    </xdr:from>
    <xdr:to>
      <xdr:col>15</xdr:col>
      <xdr:colOff>231775</xdr:colOff>
      <xdr:row>78</xdr:row>
      <xdr:rowOff>159700</xdr:rowOff>
    </xdr:to>
    <xdr:sp macro="" textlink="">
      <xdr:nvSpPr>
        <xdr:cNvPr id="421" name="円/楕円 420"/>
        <xdr:cNvSpPr/>
      </xdr:nvSpPr>
      <xdr:spPr>
        <a:xfrm>
          <a:off x="10426700" y="13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36527</xdr:rowOff>
    </xdr:from>
    <xdr:ext cx="534377" cy="259045"/>
    <xdr:sp macro="" textlink="">
      <xdr:nvSpPr>
        <xdr:cNvPr id="422" name="商工費該当値テキスト"/>
        <xdr:cNvSpPr txBox="1"/>
      </xdr:nvSpPr>
      <xdr:spPr>
        <a:xfrm>
          <a:off x="10528300" y="134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85860</xdr:rowOff>
    </xdr:from>
    <xdr:to>
      <xdr:col>14</xdr:col>
      <xdr:colOff>79375</xdr:colOff>
      <xdr:row>79</xdr:row>
      <xdr:rowOff>16010</xdr:rowOff>
    </xdr:to>
    <xdr:sp macro="" textlink="">
      <xdr:nvSpPr>
        <xdr:cNvPr id="423" name="円/楕円 422"/>
        <xdr:cNvSpPr/>
      </xdr:nvSpPr>
      <xdr:spPr>
        <a:xfrm>
          <a:off x="9588500" y="13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7137</xdr:rowOff>
    </xdr:from>
    <xdr:ext cx="534377" cy="259045"/>
    <xdr:sp macro="" textlink="">
      <xdr:nvSpPr>
        <xdr:cNvPr id="424" name="テキスト ボックス 423"/>
        <xdr:cNvSpPr txBox="1"/>
      </xdr:nvSpPr>
      <xdr:spPr>
        <a:xfrm>
          <a:off x="9372111" y="135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93436</xdr:rowOff>
    </xdr:from>
    <xdr:to>
      <xdr:col>12</xdr:col>
      <xdr:colOff>561975</xdr:colOff>
      <xdr:row>79</xdr:row>
      <xdr:rowOff>23586</xdr:rowOff>
    </xdr:to>
    <xdr:sp macro="" textlink="">
      <xdr:nvSpPr>
        <xdr:cNvPr id="425" name="円/楕円 424"/>
        <xdr:cNvSpPr/>
      </xdr:nvSpPr>
      <xdr:spPr>
        <a:xfrm>
          <a:off x="8699500" y="134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14713</xdr:rowOff>
    </xdr:from>
    <xdr:ext cx="534377" cy="259045"/>
    <xdr:sp macro="" textlink="">
      <xdr:nvSpPr>
        <xdr:cNvPr id="426" name="テキスト ボックス 425"/>
        <xdr:cNvSpPr txBox="1"/>
      </xdr:nvSpPr>
      <xdr:spPr>
        <a:xfrm>
          <a:off x="8483111" y="135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65720</xdr:rowOff>
    </xdr:from>
    <xdr:to>
      <xdr:col>11</xdr:col>
      <xdr:colOff>358775</xdr:colOff>
      <xdr:row>78</xdr:row>
      <xdr:rowOff>167320</xdr:rowOff>
    </xdr:to>
    <xdr:sp macro="" textlink="">
      <xdr:nvSpPr>
        <xdr:cNvPr id="427" name="円/楕円 426"/>
        <xdr:cNvSpPr/>
      </xdr:nvSpPr>
      <xdr:spPr>
        <a:xfrm>
          <a:off x="7810500" y="134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158447</xdr:rowOff>
    </xdr:from>
    <xdr:ext cx="534377" cy="259045"/>
    <xdr:sp macro="" textlink="">
      <xdr:nvSpPr>
        <xdr:cNvPr id="428" name="テキスト ボックス 427"/>
        <xdr:cNvSpPr txBox="1"/>
      </xdr:nvSpPr>
      <xdr:spPr>
        <a:xfrm>
          <a:off x="7594111" y="135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92979</xdr:rowOff>
    </xdr:from>
    <xdr:to>
      <xdr:col>10</xdr:col>
      <xdr:colOff>155575</xdr:colOff>
      <xdr:row>79</xdr:row>
      <xdr:rowOff>23129</xdr:rowOff>
    </xdr:to>
    <xdr:sp macro="" textlink="">
      <xdr:nvSpPr>
        <xdr:cNvPr id="429" name="円/楕円 428"/>
        <xdr:cNvSpPr/>
      </xdr:nvSpPr>
      <xdr:spPr>
        <a:xfrm>
          <a:off x="6921500" y="134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14256</xdr:rowOff>
    </xdr:from>
    <xdr:ext cx="534377" cy="259045"/>
    <xdr:sp macro="" textlink="">
      <xdr:nvSpPr>
        <xdr:cNvPr id="430" name="テキスト ボックス 429"/>
        <xdr:cNvSpPr txBox="1"/>
      </xdr:nvSpPr>
      <xdr:spPr>
        <a:xfrm>
          <a:off x="6705111" y="135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97188</xdr:rowOff>
    </xdr:from>
    <xdr:to>
      <xdr:col>15</xdr:col>
      <xdr:colOff>180975</xdr:colOff>
      <xdr:row>98</xdr:row>
      <xdr:rowOff>40131</xdr:rowOff>
    </xdr:to>
    <xdr:cxnSp macro="">
      <xdr:nvCxnSpPr>
        <xdr:cNvPr id="461" name="直線コネクタ 460"/>
        <xdr:cNvCxnSpPr/>
      </xdr:nvCxnSpPr>
      <xdr:spPr>
        <a:xfrm>
          <a:off x="9639300" y="16727838"/>
          <a:ext cx="838200" cy="1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97188</xdr:rowOff>
    </xdr:from>
    <xdr:to>
      <xdr:col>14</xdr:col>
      <xdr:colOff>28575</xdr:colOff>
      <xdr:row>98</xdr:row>
      <xdr:rowOff>13582</xdr:rowOff>
    </xdr:to>
    <xdr:cxnSp macro="">
      <xdr:nvCxnSpPr>
        <xdr:cNvPr id="464" name="直線コネクタ 463"/>
        <xdr:cNvCxnSpPr/>
      </xdr:nvCxnSpPr>
      <xdr:spPr>
        <a:xfrm flipV="1">
          <a:off x="8750300" y="16727838"/>
          <a:ext cx="889000" cy="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154194</xdr:rowOff>
    </xdr:from>
    <xdr:to>
      <xdr:col>12</xdr:col>
      <xdr:colOff>511175</xdr:colOff>
      <xdr:row>98</xdr:row>
      <xdr:rowOff>13582</xdr:rowOff>
    </xdr:to>
    <xdr:cxnSp macro="">
      <xdr:nvCxnSpPr>
        <xdr:cNvPr id="467" name="直線コネクタ 466"/>
        <xdr:cNvCxnSpPr/>
      </xdr:nvCxnSpPr>
      <xdr:spPr>
        <a:xfrm>
          <a:off x="7861300" y="16784844"/>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140692</xdr:rowOff>
    </xdr:from>
    <xdr:to>
      <xdr:col>11</xdr:col>
      <xdr:colOff>307975</xdr:colOff>
      <xdr:row>97</xdr:row>
      <xdr:rowOff>154194</xdr:rowOff>
    </xdr:to>
    <xdr:cxnSp macro="">
      <xdr:nvCxnSpPr>
        <xdr:cNvPr id="470" name="直線コネクタ 469"/>
        <xdr:cNvCxnSpPr/>
      </xdr:nvCxnSpPr>
      <xdr:spPr>
        <a:xfrm>
          <a:off x="6972300" y="16771342"/>
          <a:ext cx="889000" cy="1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160781</xdr:rowOff>
    </xdr:from>
    <xdr:to>
      <xdr:col>15</xdr:col>
      <xdr:colOff>231775</xdr:colOff>
      <xdr:row>98</xdr:row>
      <xdr:rowOff>90931</xdr:rowOff>
    </xdr:to>
    <xdr:sp macro="" textlink="">
      <xdr:nvSpPr>
        <xdr:cNvPr id="480" name="円/楕円 479"/>
        <xdr:cNvSpPr/>
      </xdr:nvSpPr>
      <xdr:spPr>
        <a:xfrm>
          <a:off x="10426700" y="167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139208</xdr:rowOff>
    </xdr:from>
    <xdr:ext cx="599010" cy="259045"/>
    <xdr:sp macro="" textlink="">
      <xdr:nvSpPr>
        <xdr:cNvPr id="481" name="土木費該当値テキスト"/>
        <xdr:cNvSpPr txBox="1"/>
      </xdr:nvSpPr>
      <xdr:spPr>
        <a:xfrm>
          <a:off x="10528300" y="16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46388</xdr:rowOff>
    </xdr:from>
    <xdr:to>
      <xdr:col>14</xdr:col>
      <xdr:colOff>79375</xdr:colOff>
      <xdr:row>97</xdr:row>
      <xdr:rowOff>147988</xdr:rowOff>
    </xdr:to>
    <xdr:sp macro="" textlink="">
      <xdr:nvSpPr>
        <xdr:cNvPr id="482" name="円/楕円 481"/>
        <xdr:cNvSpPr/>
      </xdr:nvSpPr>
      <xdr:spPr>
        <a:xfrm>
          <a:off x="9588500" y="166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164515</xdr:rowOff>
    </xdr:from>
    <xdr:ext cx="599010" cy="259045"/>
    <xdr:sp macro="" textlink="">
      <xdr:nvSpPr>
        <xdr:cNvPr id="483" name="テキスト ボックス 482"/>
        <xdr:cNvSpPr txBox="1"/>
      </xdr:nvSpPr>
      <xdr:spPr>
        <a:xfrm>
          <a:off x="9339794" y="1645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134232</xdr:rowOff>
    </xdr:from>
    <xdr:to>
      <xdr:col>12</xdr:col>
      <xdr:colOff>561975</xdr:colOff>
      <xdr:row>98</xdr:row>
      <xdr:rowOff>64382</xdr:rowOff>
    </xdr:to>
    <xdr:sp macro="" textlink="">
      <xdr:nvSpPr>
        <xdr:cNvPr id="484" name="円/楕円 483"/>
        <xdr:cNvSpPr/>
      </xdr:nvSpPr>
      <xdr:spPr>
        <a:xfrm>
          <a:off x="8699500" y="167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80909</xdr:rowOff>
    </xdr:from>
    <xdr:ext cx="599010" cy="259045"/>
    <xdr:sp macro="" textlink="">
      <xdr:nvSpPr>
        <xdr:cNvPr id="485" name="テキスト ボックス 484"/>
        <xdr:cNvSpPr txBox="1"/>
      </xdr:nvSpPr>
      <xdr:spPr>
        <a:xfrm>
          <a:off x="8450794" y="1654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157,238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103394</xdr:rowOff>
    </xdr:from>
    <xdr:to>
      <xdr:col>11</xdr:col>
      <xdr:colOff>358775</xdr:colOff>
      <xdr:row>98</xdr:row>
      <xdr:rowOff>33544</xdr:rowOff>
    </xdr:to>
    <xdr:sp macro="" textlink="">
      <xdr:nvSpPr>
        <xdr:cNvPr id="486" name="円/楕円 485"/>
        <xdr:cNvSpPr/>
      </xdr:nvSpPr>
      <xdr:spPr>
        <a:xfrm>
          <a:off x="7810500" y="167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50071</xdr:rowOff>
    </xdr:from>
    <xdr:ext cx="599010" cy="259045"/>
    <xdr:sp macro="" textlink="">
      <xdr:nvSpPr>
        <xdr:cNvPr id="487" name="テキスト ボックス 486"/>
        <xdr:cNvSpPr txBox="1"/>
      </xdr:nvSpPr>
      <xdr:spPr>
        <a:xfrm>
          <a:off x="7561794" y="165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89892</xdr:rowOff>
    </xdr:from>
    <xdr:to>
      <xdr:col>10</xdr:col>
      <xdr:colOff>155575</xdr:colOff>
      <xdr:row>98</xdr:row>
      <xdr:rowOff>20042</xdr:rowOff>
    </xdr:to>
    <xdr:sp macro="" textlink="">
      <xdr:nvSpPr>
        <xdr:cNvPr id="488" name="円/楕円 487"/>
        <xdr:cNvSpPr/>
      </xdr:nvSpPr>
      <xdr:spPr>
        <a:xfrm>
          <a:off x="6921500" y="167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36569</xdr:rowOff>
    </xdr:from>
    <xdr:ext cx="599010" cy="259045"/>
    <xdr:sp macro="" textlink="">
      <xdr:nvSpPr>
        <xdr:cNvPr id="489" name="テキスト ボックス 488"/>
        <xdr:cNvSpPr txBox="1"/>
      </xdr:nvSpPr>
      <xdr:spPr>
        <a:xfrm>
          <a:off x="6672794" y="1649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159738</xdr:rowOff>
    </xdr:from>
    <xdr:to>
      <xdr:col>23</xdr:col>
      <xdr:colOff>517525</xdr:colOff>
      <xdr:row>37</xdr:row>
      <xdr:rowOff>161211</xdr:rowOff>
    </xdr:to>
    <xdr:cxnSp macro="">
      <xdr:nvCxnSpPr>
        <xdr:cNvPr id="520" name="直線コネクタ 519"/>
        <xdr:cNvCxnSpPr/>
      </xdr:nvCxnSpPr>
      <xdr:spPr>
        <a:xfrm>
          <a:off x="15481300" y="6503388"/>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124038</xdr:rowOff>
    </xdr:from>
    <xdr:to>
      <xdr:col>22</xdr:col>
      <xdr:colOff>365125</xdr:colOff>
      <xdr:row>37</xdr:row>
      <xdr:rowOff>159738</xdr:rowOff>
    </xdr:to>
    <xdr:cxnSp macro="">
      <xdr:nvCxnSpPr>
        <xdr:cNvPr id="523" name="直線コネクタ 522"/>
        <xdr:cNvCxnSpPr/>
      </xdr:nvCxnSpPr>
      <xdr:spPr>
        <a:xfrm>
          <a:off x="14592300" y="6467688"/>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124038</xdr:rowOff>
    </xdr:from>
    <xdr:to>
      <xdr:col>21</xdr:col>
      <xdr:colOff>161925</xdr:colOff>
      <xdr:row>38</xdr:row>
      <xdr:rowOff>63605</xdr:rowOff>
    </xdr:to>
    <xdr:cxnSp macro="">
      <xdr:nvCxnSpPr>
        <xdr:cNvPr id="526" name="直線コネクタ 525"/>
        <xdr:cNvCxnSpPr/>
      </xdr:nvCxnSpPr>
      <xdr:spPr>
        <a:xfrm flipV="1">
          <a:off x="13703300" y="6467688"/>
          <a:ext cx="889000" cy="1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63605</xdr:rowOff>
    </xdr:from>
    <xdr:to>
      <xdr:col>19</xdr:col>
      <xdr:colOff>644525</xdr:colOff>
      <xdr:row>38</xdr:row>
      <xdr:rowOff>65839</xdr:rowOff>
    </xdr:to>
    <xdr:cxnSp macro="">
      <xdr:nvCxnSpPr>
        <xdr:cNvPr id="529" name="直線コネクタ 528"/>
        <xdr:cNvCxnSpPr/>
      </xdr:nvCxnSpPr>
      <xdr:spPr>
        <a:xfrm flipV="1">
          <a:off x="12814300" y="6578705"/>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110411</xdr:rowOff>
    </xdr:from>
    <xdr:to>
      <xdr:col>23</xdr:col>
      <xdr:colOff>568325</xdr:colOff>
      <xdr:row>38</xdr:row>
      <xdr:rowOff>40561</xdr:rowOff>
    </xdr:to>
    <xdr:sp macro="" textlink="">
      <xdr:nvSpPr>
        <xdr:cNvPr id="539" name="円/楕円 538"/>
        <xdr:cNvSpPr/>
      </xdr:nvSpPr>
      <xdr:spPr>
        <a:xfrm>
          <a:off x="16268700" y="64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133288</xdr:rowOff>
    </xdr:from>
    <xdr:ext cx="534377" cy="259045"/>
    <xdr:sp macro="" textlink="">
      <xdr:nvSpPr>
        <xdr:cNvPr id="540" name="消防費該当値テキスト"/>
        <xdr:cNvSpPr txBox="1"/>
      </xdr:nvSpPr>
      <xdr:spPr>
        <a:xfrm>
          <a:off x="16370300" y="63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108938</xdr:rowOff>
    </xdr:from>
    <xdr:to>
      <xdr:col>22</xdr:col>
      <xdr:colOff>415925</xdr:colOff>
      <xdr:row>38</xdr:row>
      <xdr:rowOff>39088</xdr:rowOff>
    </xdr:to>
    <xdr:sp macro="" textlink="">
      <xdr:nvSpPr>
        <xdr:cNvPr id="541" name="円/楕円 540"/>
        <xdr:cNvSpPr/>
      </xdr:nvSpPr>
      <xdr:spPr>
        <a:xfrm>
          <a:off x="15430500" y="64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55615</xdr:rowOff>
    </xdr:from>
    <xdr:ext cx="534377" cy="259045"/>
    <xdr:sp macro="" textlink="">
      <xdr:nvSpPr>
        <xdr:cNvPr id="542" name="テキスト ボックス 541"/>
        <xdr:cNvSpPr txBox="1"/>
      </xdr:nvSpPr>
      <xdr:spPr>
        <a:xfrm>
          <a:off x="15214111" y="62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73238</xdr:rowOff>
    </xdr:from>
    <xdr:to>
      <xdr:col>21</xdr:col>
      <xdr:colOff>212725</xdr:colOff>
      <xdr:row>38</xdr:row>
      <xdr:rowOff>3387</xdr:rowOff>
    </xdr:to>
    <xdr:sp macro="" textlink="">
      <xdr:nvSpPr>
        <xdr:cNvPr id="543" name="円/楕円 542"/>
        <xdr:cNvSpPr/>
      </xdr:nvSpPr>
      <xdr:spPr>
        <a:xfrm>
          <a:off x="14541500" y="641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19915</xdr:rowOff>
    </xdr:from>
    <xdr:ext cx="534377" cy="259045"/>
    <xdr:sp macro="" textlink="">
      <xdr:nvSpPr>
        <xdr:cNvPr id="544" name="テキスト ボックス 543"/>
        <xdr:cNvSpPr txBox="1"/>
      </xdr:nvSpPr>
      <xdr:spPr>
        <a:xfrm>
          <a:off x="14325111" y="619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12805</xdr:rowOff>
    </xdr:from>
    <xdr:to>
      <xdr:col>20</xdr:col>
      <xdr:colOff>9525</xdr:colOff>
      <xdr:row>38</xdr:row>
      <xdr:rowOff>114405</xdr:rowOff>
    </xdr:to>
    <xdr:sp macro="" textlink="">
      <xdr:nvSpPr>
        <xdr:cNvPr id="545" name="円/楕円 544"/>
        <xdr:cNvSpPr/>
      </xdr:nvSpPr>
      <xdr:spPr>
        <a:xfrm>
          <a:off x="13652500" y="652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130932</xdr:rowOff>
    </xdr:from>
    <xdr:ext cx="534377" cy="259045"/>
    <xdr:sp macro="" textlink="">
      <xdr:nvSpPr>
        <xdr:cNvPr id="546" name="テキスト ボックス 545"/>
        <xdr:cNvSpPr txBox="1"/>
      </xdr:nvSpPr>
      <xdr:spPr>
        <a:xfrm>
          <a:off x="13436111" y="630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15039</xdr:rowOff>
    </xdr:from>
    <xdr:to>
      <xdr:col>18</xdr:col>
      <xdr:colOff>492125</xdr:colOff>
      <xdr:row>38</xdr:row>
      <xdr:rowOff>116639</xdr:rowOff>
    </xdr:to>
    <xdr:sp macro="" textlink="">
      <xdr:nvSpPr>
        <xdr:cNvPr id="547" name="円/楕円 546"/>
        <xdr:cNvSpPr/>
      </xdr:nvSpPr>
      <xdr:spPr>
        <a:xfrm>
          <a:off x="12763500" y="65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133166</xdr:rowOff>
    </xdr:from>
    <xdr:ext cx="534377" cy="259045"/>
    <xdr:sp macro="" textlink="">
      <xdr:nvSpPr>
        <xdr:cNvPr id="548" name="テキスト ボックス 547"/>
        <xdr:cNvSpPr txBox="1"/>
      </xdr:nvSpPr>
      <xdr:spPr>
        <a:xfrm>
          <a:off x="12547111" y="630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136234</xdr:rowOff>
    </xdr:from>
    <xdr:to>
      <xdr:col>23</xdr:col>
      <xdr:colOff>517525</xdr:colOff>
      <xdr:row>57</xdr:row>
      <xdr:rowOff>143893</xdr:rowOff>
    </xdr:to>
    <xdr:cxnSp macro="">
      <xdr:nvCxnSpPr>
        <xdr:cNvPr id="573" name="直線コネクタ 572"/>
        <xdr:cNvCxnSpPr/>
      </xdr:nvCxnSpPr>
      <xdr:spPr>
        <a:xfrm flipV="1">
          <a:off x="15481300" y="9908884"/>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143893</xdr:rowOff>
    </xdr:from>
    <xdr:to>
      <xdr:col>22</xdr:col>
      <xdr:colOff>365125</xdr:colOff>
      <xdr:row>57</xdr:row>
      <xdr:rowOff>148256</xdr:rowOff>
    </xdr:to>
    <xdr:cxnSp macro="">
      <xdr:nvCxnSpPr>
        <xdr:cNvPr id="576" name="直線コネクタ 575"/>
        <xdr:cNvCxnSpPr/>
      </xdr:nvCxnSpPr>
      <xdr:spPr>
        <a:xfrm flipV="1">
          <a:off x="14592300" y="9916543"/>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144494</xdr:rowOff>
    </xdr:from>
    <xdr:to>
      <xdr:col>21</xdr:col>
      <xdr:colOff>161925</xdr:colOff>
      <xdr:row>57</xdr:row>
      <xdr:rowOff>148256</xdr:rowOff>
    </xdr:to>
    <xdr:cxnSp macro="">
      <xdr:nvCxnSpPr>
        <xdr:cNvPr id="579" name="直線コネクタ 578"/>
        <xdr:cNvCxnSpPr/>
      </xdr:nvCxnSpPr>
      <xdr:spPr>
        <a:xfrm>
          <a:off x="13703300" y="9917144"/>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135237</xdr:rowOff>
    </xdr:from>
    <xdr:to>
      <xdr:col>19</xdr:col>
      <xdr:colOff>644525</xdr:colOff>
      <xdr:row>57</xdr:row>
      <xdr:rowOff>144494</xdr:rowOff>
    </xdr:to>
    <xdr:cxnSp macro="">
      <xdr:nvCxnSpPr>
        <xdr:cNvPr id="582" name="直線コネクタ 581"/>
        <xdr:cNvCxnSpPr/>
      </xdr:nvCxnSpPr>
      <xdr:spPr>
        <a:xfrm>
          <a:off x="12814300" y="9907887"/>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85434</xdr:rowOff>
    </xdr:from>
    <xdr:to>
      <xdr:col>23</xdr:col>
      <xdr:colOff>568325</xdr:colOff>
      <xdr:row>58</xdr:row>
      <xdr:rowOff>15584</xdr:rowOff>
    </xdr:to>
    <xdr:sp macro="" textlink="">
      <xdr:nvSpPr>
        <xdr:cNvPr id="592" name="円/楕円 591"/>
        <xdr:cNvSpPr/>
      </xdr:nvSpPr>
      <xdr:spPr>
        <a:xfrm>
          <a:off x="16268700" y="98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99010" cy="259045"/>
    <xdr:sp macro="" textlink="">
      <xdr:nvSpPr>
        <xdr:cNvPr id="593" name="教育費該当値テキスト"/>
        <xdr:cNvSpPr txBox="1"/>
      </xdr:nvSpPr>
      <xdr:spPr>
        <a:xfrm>
          <a:off x="16370300" y="981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93093</xdr:rowOff>
    </xdr:from>
    <xdr:to>
      <xdr:col>22</xdr:col>
      <xdr:colOff>415925</xdr:colOff>
      <xdr:row>58</xdr:row>
      <xdr:rowOff>23243</xdr:rowOff>
    </xdr:to>
    <xdr:sp macro="" textlink="">
      <xdr:nvSpPr>
        <xdr:cNvPr id="594" name="円/楕円 593"/>
        <xdr:cNvSpPr/>
      </xdr:nvSpPr>
      <xdr:spPr>
        <a:xfrm>
          <a:off x="15430500" y="9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14370</xdr:rowOff>
    </xdr:from>
    <xdr:ext cx="534377" cy="259045"/>
    <xdr:sp macro="" textlink="">
      <xdr:nvSpPr>
        <xdr:cNvPr id="595" name="テキスト ボックス 594"/>
        <xdr:cNvSpPr txBox="1"/>
      </xdr:nvSpPr>
      <xdr:spPr>
        <a:xfrm>
          <a:off x="15214111" y="99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97456</xdr:rowOff>
    </xdr:from>
    <xdr:to>
      <xdr:col>21</xdr:col>
      <xdr:colOff>212725</xdr:colOff>
      <xdr:row>58</xdr:row>
      <xdr:rowOff>27606</xdr:rowOff>
    </xdr:to>
    <xdr:sp macro="" textlink="">
      <xdr:nvSpPr>
        <xdr:cNvPr id="596" name="円/楕円 595"/>
        <xdr:cNvSpPr/>
      </xdr:nvSpPr>
      <xdr:spPr>
        <a:xfrm>
          <a:off x="14541500" y="98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18733</xdr:rowOff>
    </xdr:from>
    <xdr:ext cx="534377" cy="259045"/>
    <xdr:sp macro="" textlink="">
      <xdr:nvSpPr>
        <xdr:cNvPr id="597" name="テキスト ボックス 596"/>
        <xdr:cNvSpPr txBox="1"/>
      </xdr:nvSpPr>
      <xdr:spPr>
        <a:xfrm>
          <a:off x="143251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93694</xdr:rowOff>
    </xdr:from>
    <xdr:to>
      <xdr:col>20</xdr:col>
      <xdr:colOff>9525</xdr:colOff>
      <xdr:row>58</xdr:row>
      <xdr:rowOff>23844</xdr:rowOff>
    </xdr:to>
    <xdr:sp macro="" textlink="">
      <xdr:nvSpPr>
        <xdr:cNvPr id="598" name="円/楕円 597"/>
        <xdr:cNvSpPr/>
      </xdr:nvSpPr>
      <xdr:spPr>
        <a:xfrm>
          <a:off x="13652500" y="98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14971</xdr:rowOff>
    </xdr:from>
    <xdr:ext cx="534377" cy="259045"/>
    <xdr:sp macro="" textlink="">
      <xdr:nvSpPr>
        <xdr:cNvPr id="599" name="テキスト ボックス 598"/>
        <xdr:cNvSpPr txBox="1"/>
      </xdr:nvSpPr>
      <xdr:spPr>
        <a:xfrm>
          <a:off x="13436111" y="99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84437</xdr:rowOff>
    </xdr:from>
    <xdr:to>
      <xdr:col>18</xdr:col>
      <xdr:colOff>492125</xdr:colOff>
      <xdr:row>58</xdr:row>
      <xdr:rowOff>14587</xdr:rowOff>
    </xdr:to>
    <xdr:sp macro="" textlink="">
      <xdr:nvSpPr>
        <xdr:cNvPr id="600" name="円/楕円 599"/>
        <xdr:cNvSpPr/>
      </xdr:nvSpPr>
      <xdr:spPr>
        <a:xfrm>
          <a:off x="12763500" y="98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5714</xdr:rowOff>
    </xdr:from>
    <xdr:ext cx="599010" cy="259045"/>
    <xdr:sp macro="" textlink="">
      <xdr:nvSpPr>
        <xdr:cNvPr id="601" name="テキスト ボックス 600"/>
        <xdr:cNvSpPr txBox="1"/>
      </xdr:nvSpPr>
      <xdr:spPr>
        <a:xfrm>
          <a:off x="12514794" y="994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22551</xdr:rowOff>
    </xdr:from>
    <xdr:to>
      <xdr:col>23</xdr:col>
      <xdr:colOff>517525</xdr:colOff>
      <xdr:row>79</xdr:row>
      <xdr:rowOff>42765</xdr:rowOff>
    </xdr:to>
    <xdr:cxnSp macro="">
      <xdr:nvCxnSpPr>
        <xdr:cNvPr id="630" name="直線コネクタ 629"/>
        <xdr:cNvCxnSpPr/>
      </xdr:nvCxnSpPr>
      <xdr:spPr>
        <a:xfrm flipV="1">
          <a:off x="15481300" y="13567101"/>
          <a:ext cx="8382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42765</xdr:rowOff>
    </xdr:from>
    <xdr:to>
      <xdr:col>22</xdr:col>
      <xdr:colOff>365125</xdr:colOff>
      <xdr:row>79</xdr:row>
      <xdr:rowOff>44450</xdr:rowOff>
    </xdr:to>
    <xdr:cxnSp macro="">
      <xdr:nvCxnSpPr>
        <xdr:cNvPr id="633" name="直線コネクタ 632"/>
        <xdr:cNvCxnSpPr/>
      </xdr:nvCxnSpPr>
      <xdr:spPr>
        <a:xfrm flipV="1">
          <a:off x="14592300" y="13587315"/>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28167</xdr:rowOff>
    </xdr:from>
    <xdr:to>
      <xdr:col>21</xdr:col>
      <xdr:colOff>161925</xdr:colOff>
      <xdr:row>79</xdr:row>
      <xdr:rowOff>44450</xdr:rowOff>
    </xdr:to>
    <xdr:cxnSp macro="">
      <xdr:nvCxnSpPr>
        <xdr:cNvPr id="636" name="直線コネクタ 635"/>
        <xdr:cNvCxnSpPr/>
      </xdr:nvCxnSpPr>
      <xdr:spPr>
        <a:xfrm>
          <a:off x="13703300" y="13572717"/>
          <a:ext cx="8890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28167</xdr:rowOff>
    </xdr:from>
    <xdr:to>
      <xdr:col>19</xdr:col>
      <xdr:colOff>644525</xdr:colOff>
      <xdr:row>79</xdr:row>
      <xdr:rowOff>32127</xdr:rowOff>
    </xdr:to>
    <xdr:cxnSp macro="">
      <xdr:nvCxnSpPr>
        <xdr:cNvPr id="639" name="直線コネクタ 638"/>
        <xdr:cNvCxnSpPr/>
      </xdr:nvCxnSpPr>
      <xdr:spPr>
        <a:xfrm flipV="1">
          <a:off x="12814300" y="13572717"/>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143201</xdr:rowOff>
    </xdr:from>
    <xdr:to>
      <xdr:col>23</xdr:col>
      <xdr:colOff>568325</xdr:colOff>
      <xdr:row>79</xdr:row>
      <xdr:rowOff>73351</xdr:rowOff>
    </xdr:to>
    <xdr:sp macro="" textlink="">
      <xdr:nvSpPr>
        <xdr:cNvPr id="649" name="円/楕円 648"/>
        <xdr:cNvSpPr/>
      </xdr:nvSpPr>
      <xdr:spPr>
        <a:xfrm>
          <a:off x="16268700" y="135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102578</xdr:rowOff>
    </xdr:from>
    <xdr:ext cx="534377" cy="259045"/>
    <xdr:sp macro="" textlink="">
      <xdr:nvSpPr>
        <xdr:cNvPr id="650" name="災害復旧費該当値テキスト"/>
        <xdr:cNvSpPr txBox="1"/>
      </xdr:nvSpPr>
      <xdr:spPr>
        <a:xfrm>
          <a:off x="16370300" y="1330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163415</xdr:rowOff>
    </xdr:from>
    <xdr:to>
      <xdr:col>22</xdr:col>
      <xdr:colOff>415925</xdr:colOff>
      <xdr:row>79</xdr:row>
      <xdr:rowOff>93565</xdr:rowOff>
    </xdr:to>
    <xdr:sp macro="" textlink="">
      <xdr:nvSpPr>
        <xdr:cNvPr id="651" name="円/楕円 650"/>
        <xdr:cNvSpPr/>
      </xdr:nvSpPr>
      <xdr:spPr>
        <a:xfrm>
          <a:off x="15430500" y="135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84692</xdr:rowOff>
    </xdr:from>
    <xdr:ext cx="469744" cy="259045"/>
    <xdr:sp macro="" textlink="">
      <xdr:nvSpPr>
        <xdr:cNvPr id="652" name="テキスト ボックス 651"/>
        <xdr:cNvSpPr txBox="1"/>
      </xdr:nvSpPr>
      <xdr:spPr>
        <a:xfrm>
          <a:off x="15246427" y="1362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148817</xdr:rowOff>
    </xdr:from>
    <xdr:to>
      <xdr:col>20</xdr:col>
      <xdr:colOff>9525</xdr:colOff>
      <xdr:row>79</xdr:row>
      <xdr:rowOff>78967</xdr:rowOff>
    </xdr:to>
    <xdr:sp macro="" textlink="">
      <xdr:nvSpPr>
        <xdr:cNvPr id="655" name="円/楕円 654"/>
        <xdr:cNvSpPr/>
      </xdr:nvSpPr>
      <xdr:spPr>
        <a:xfrm>
          <a:off x="13652500" y="135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70094</xdr:rowOff>
    </xdr:from>
    <xdr:ext cx="534377" cy="259045"/>
    <xdr:sp macro="" textlink="">
      <xdr:nvSpPr>
        <xdr:cNvPr id="656" name="テキスト ボックス 655"/>
        <xdr:cNvSpPr txBox="1"/>
      </xdr:nvSpPr>
      <xdr:spPr>
        <a:xfrm>
          <a:off x="13436111" y="136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152777</xdr:rowOff>
    </xdr:from>
    <xdr:to>
      <xdr:col>18</xdr:col>
      <xdr:colOff>492125</xdr:colOff>
      <xdr:row>79</xdr:row>
      <xdr:rowOff>82927</xdr:rowOff>
    </xdr:to>
    <xdr:sp macro="" textlink="">
      <xdr:nvSpPr>
        <xdr:cNvPr id="657" name="円/楕円 656"/>
        <xdr:cNvSpPr/>
      </xdr:nvSpPr>
      <xdr:spPr>
        <a:xfrm>
          <a:off x="12763500" y="135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74054</xdr:rowOff>
    </xdr:from>
    <xdr:ext cx="469744" cy="259045"/>
    <xdr:sp macro="" textlink="">
      <xdr:nvSpPr>
        <xdr:cNvPr id="658" name="テキスト ボックス 657"/>
        <xdr:cNvSpPr txBox="1"/>
      </xdr:nvSpPr>
      <xdr:spPr>
        <a:xfrm>
          <a:off x="12579427" y="1361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142656</xdr:rowOff>
    </xdr:from>
    <xdr:to>
      <xdr:col>23</xdr:col>
      <xdr:colOff>517525</xdr:colOff>
      <xdr:row>95</xdr:row>
      <xdr:rowOff>169948</xdr:rowOff>
    </xdr:to>
    <xdr:cxnSp macro="">
      <xdr:nvCxnSpPr>
        <xdr:cNvPr id="687" name="直線コネクタ 686"/>
        <xdr:cNvCxnSpPr/>
      </xdr:nvCxnSpPr>
      <xdr:spPr>
        <a:xfrm>
          <a:off x="15481300" y="16430406"/>
          <a:ext cx="8382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10274</xdr:rowOff>
    </xdr:from>
    <xdr:to>
      <xdr:col>22</xdr:col>
      <xdr:colOff>365125</xdr:colOff>
      <xdr:row>95</xdr:row>
      <xdr:rowOff>142656</xdr:rowOff>
    </xdr:to>
    <xdr:cxnSp macro="">
      <xdr:nvCxnSpPr>
        <xdr:cNvPr id="690" name="直線コネクタ 689"/>
        <xdr:cNvCxnSpPr/>
      </xdr:nvCxnSpPr>
      <xdr:spPr>
        <a:xfrm>
          <a:off x="14592300" y="16298024"/>
          <a:ext cx="889000" cy="13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104566</xdr:rowOff>
    </xdr:from>
    <xdr:to>
      <xdr:col>21</xdr:col>
      <xdr:colOff>161925</xdr:colOff>
      <xdr:row>95</xdr:row>
      <xdr:rowOff>10274</xdr:rowOff>
    </xdr:to>
    <xdr:cxnSp macro="">
      <xdr:nvCxnSpPr>
        <xdr:cNvPr id="693" name="直線コネクタ 692"/>
        <xdr:cNvCxnSpPr/>
      </xdr:nvCxnSpPr>
      <xdr:spPr>
        <a:xfrm>
          <a:off x="13703300" y="16220866"/>
          <a:ext cx="889000" cy="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88328</xdr:rowOff>
    </xdr:from>
    <xdr:to>
      <xdr:col>19</xdr:col>
      <xdr:colOff>644525</xdr:colOff>
      <xdr:row>94</xdr:row>
      <xdr:rowOff>104566</xdr:rowOff>
    </xdr:to>
    <xdr:cxnSp macro="">
      <xdr:nvCxnSpPr>
        <xdr:cNvPr id="696" name="直線コネクタ 695"/>
        <xdr:cNvCxnSpPr/>
      </xdr:nvCxnSpPr>
      <xdr:spPr>
        <a:xfrm>
          <a:off x="12814300" y="16204628"/>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119148</xdr:rowOff>
    </xdr:from>
    <xdr:to>
      <xdr:col>23</xdr:col>
      <xdr:colOff>568325</xdr:colOff>
      <xdr:row>96</xdr:row>
      <xdr:rowOff>49298</xdr:rowOff>
    </xdr:to>
    <xdr:sp macro="" textlink="">
      <xdr:nvSpPr>
        <xdr:cNvPr id="706" name="円/楕円 705"/>
        <xdr:cNvSpPr/>
      </xdr:nvSpPr>
      <xdr:spPr>
        <a:xfrm>
          <a:off x="16268700" y="164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142025</xdr:rowOff>
    </xdr:from>
    <xdr:ext cx="599010" cy="259045"/>
    <xdr:sp macro="" textlink="">
      <xdr:nvSpPr>
        <xdr:cNvPr id="707" name="公債費該当値テキスト"/>
        <xdr:cNvSpPr txBox="1"/>
      </xdr:nvSpPr>
      <xdr:spPr>
        <a:xfrm>
          <a:off x="16370300" y="1625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91856</xdr:rowOff>
    </xdr:from>
    <xdr:to>
      <xdr:col>22</xdr:col>
      <xdr:colOff>415925</xdr:colOff>
      <xdr:row>96</xdr:row>
      <xdr:rowOff>22006</xdr:rowOff>
    </xdr:to>
    <xdr:sp macro="" textlink="">
      <xdr:nvSpPr>
        <xdr:cNvPr id="708" name="円/楕円 707"/>
        <xdr:cNvSpPr/>
      </xdr:nvSpPr>
      <xdr:spPr>
        <a:xfrm>
          <a:off x="15430500" y="163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38533</xdr:rowOff>
    </xdr:from>
    <xdr:ext cx="599010" cy="259045"/>
    <xdr:sp macro="" textlink="">
      <xdr:nvSpPr>
        <xdr:cNvPr id="709" name="テキスト ボックス 708"/>
        <xdr:cNvSpPr txBox="1"/>
      </xdr:nvSpPr>
      <xdr:spPr>
        <a:xfrm>
          <a:off x="15181794" y="161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308,448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130924</xdr:rowOff>
    </xdr:from>
    <xdr:to>
      <xdr:col>21</xdr:col>
      <xdr:colOff>212725</xdr:colOff>
      <xdr:row>95</xdr:row>
      <xdr:rowOff>61074</xdr:rowOff>
    </xdr:to>
    <xdr:sp macro="" textlink="">
      <xdr:nvSpPr>
        <xdr:cNvPr id="710" name="円/楕円 709"/>
        <xdr:cNvSpPr/>
      </xdr:nvSpPr>
      <xdr:spPr>
        <a:xfrm>
          <a:off x="14541500" y="162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77601</xdr:rowOff>
    </xdr:from>
    <xdr:ext cx="599010" cy="259045"/>
    <xdr:sp macro="" textlink="">
      <xdr:nvSpPr>
        <xdr:cNvPr id="711" name="テキスト ボックス 710"/>
        <xdr:cNvSpPr txBox="1"/>
      </xdr:nvSpPr>
      <xdr:spPr>
        <a:xfrm>
          <a:off x="14292794" y="1602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53766</xdr:rowOff>
    </xdr:from>
    <xdr:to>
      <xdr:col>20</xdr:col>
      <xdr:colOff>9525</xdr:colOff>
      <xdr:row>94</xdr:row>
      <xdr:rowOff>155366</xdr:rowOff>
    </xdr:to>
    <xdr:sp macro="" textlink="">
      <xdr:nvSpPr>
        <xdr:cNvPr id="712" name="円/楕円 711"/>
        <xdr:cNvSpPr/>
      </xdr:nvSpPr>
      <xdr:spPr>
        <a:xfrm>
          <a:off x="13652500" y="161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443</xdr:rowOff>
    </xdr:from>
    <xdr:ext cx="599010" cy="259045"/>
    <xdr:sp macro="" textlink="">
      <xdr:nvSpPr>
        <xdr:cNvPr id="713" name="テキスト ボックス 712"/>
        <xdr:cNvSpPr txBox="1"/>
      </xdr:nvSpPr>
      <xdr:spPr>
        <a:xfrm>
          <a:off x="13403794" y="1594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418,443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37528</xdr:rowOff>
    </xdr:from>
    <xdr:to>
      <xdr:col>18</xdr:col>
      <xdr:colOff>492125</xdr:colOff>
      <xdr:row>94</xdr:row>
      <xdr:rowOff>139128</xdr:rowOff>
    </xdr:to>
    <xdr:sp macro="" textlink="">
      <xdr:nvSpPr>
        <xdr:cNvPr id="714" name="円/楕円 713"/>
        <xdr:cNvSpPr/>
      </xdr:nvSpPr>
      <xdr:spPr>
        <a:xfrm>
          <a:off x="12763500" y="161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155655</xdr:rowOff>
    </xdr:from>
    <xdr:ext cx="599010" cy="259045"/>
    <xdr:sp macro="" textlink="">
      <xdr:nvSpPr>
        <xdr:cNvPr id="715" name="テキスト ボックス 714"/>
        <xdr:cNvSpPr txBox="1"/>
      </xdr:nvSpPr>
      <xdr:spPr>
        <a:xfrm>
          <a:off x="12514794" y="1592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に伴い、住民一人あたりのコストは増加してきている。特に衛生費及び公債費については類似団体平均を大きく上回っている。国民健康保険病院への補助金が増加したため衛生費が大きく伸びている。しかし、公債費においては、類似団体平均と比べるとまだ多額であるが、年々減少してきており、今後も過去の大型起債の償還が完了していくため、減少していくものと見ている。後年度においても人口減少に伴って住民一人あたりのコストは増加してくるものとみられるが、事務事業の見直しを行い経常経費の縮減に努めるほか、施設整備などにおいては各種計画を基に必要性等を十分精査し適切な整備を図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実質収支は黒字となっている。また、財政調整基金においても増加している。主な要因は公債費負担適正化計画に基づき普通建設事業の縮減による公債費の減少が要因となっている。今後は普通交付税を含めた一般財源の確保が厳しい状況となる見込みであり、人件費や公債費などの経常経費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赤字が発生していないため黒字となっている。今後においても一般会計からの基準外繰出金を最小限に留め、健全な財政運営を行う必要がある。今後は普通交付税を含めた一般財源の確保が厳しい状況となる見込みであり、人件費や公債費などの経常経費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3583420</v>
      </c>
      <c r="BO4" s="349"/>
      <c r="BP4" s="349"/>
      <c r="BQ4" s="349"/>
      <c r="BR4" s="349"/>
      <c r="BS4" s="349"/>
      <c r="BT4" s="349"/>
      <c r="BU4" s="350"/>
      <c r="BV4" s="348">
        <v>3503550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3448443</v>
      </c>
      <c r="BO5" s="386"/>
      <c r="BP5" s="386"/>
      <c r="BQ5" s="386"/>
      <c r="BR5" s="386"/>
      <c r="BS5" s="386"/>
      <c r="BT5" s="386"/>
      <c r="BU5" s="387"/>
      <c r="BV5" s="385">
        <v>3438554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55</v>
      </c>
      <c r="CU5" s="383"/>
      <c r="CV5" s="383"/>
      <c r="CW5" s="383"/>
      <c r="CX5" s="383"/>
      <c r="CY5" s="383"/>
      <c r="CZ5" s="383"/>
      <c r="DA5" s="384"/>
      <c r="DB5" s="382">
        <v>58.9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134977</v>
      </c>
      <c r="BO6" s="386"/>
      <c r="BP6" s="386"/>
      <c r="BQ6" s="386"/>
      <c r="BR6" s="386"/>
      <c r="BS6" s="386"/>
      <c r="BT6" s="386"/>
      <c r="BU6" s="387"/>
      <c r="BV6" s="385">
        <v>64996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57.7</v>
      </c>
      <c r="CU6" s="423"/>
      <c r="CV6" s="423"/>
      <c r="CW6" s="423"/>
      <c r="CX6" s="423"/>
      <c r="CY6" s="423"/>
      <c r="CZ6" s="423"/>
      <c r="DA6" s="424"/>
      <c r="DB6" s="422">
        <v>61.9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1841</v>
      </c>
      <c r="BO7" s="386"/>
      <c r="BP7" s="386"/>
      <c r="BQ7" s="386"/>
      <c r="BR7" s="386"/>
      <c r="BS7" s="386"/>
      <c r="BT7" s="386"/>
      <c r="BU7" s="387"/>
      <c r="BV7" s="385">
        <v>991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2421858</v>
      </c>
      <c r="CU7" s="386"/>
      <c r="CV7" s="386"/>
      <c r="CW7" s="386"/>
      <c r="CX7" s="386"/>
      <c r="CY7" s="386"/>
      <c r="CZ7" s="386"/>
      <c r="DA7" s="387"/>
      <c r="DB7" s="385">
        <v>2370801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133136</v>
      </c>
      <c r="BO8" s="386"/>
      <c r="BP8" s="386"/>
      <c r="BQ8" s="386"/>
      <c r="BR8" s="386"/>
      <c r="BS8" s="386"/>
      <c r="BT8" s="386"/>
      <c r="BU8" s="387"/>
      <c r="BV8" s="385">
        <v>64005</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0.09</v>
      </c>
      <c r="CU8" s="426"/>
      <c r="CV8" s="426"/>
      <c r="CW8" s="426"/>
      <c r="CX8" s="426"/>
      <c r="CY8" s="426"/>
      <c r="CZ8" s="426"/>
      <c r="DA8" s="427"/>
      <c r="DB8" s="425">
        <v>0.08</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1757</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69131</v>
      </c>
      <c r="BO9" s="386"/>
      <c r="BP9" s="386"/>
      <c r="BQ9" s="386"/>
      <c r="BR9" s="386"/>
      <c r="BS9" s="386"/>
      <c r="BT9" s="386"/>
      <c r="BU9" s="387"/>
      <c r="BV9" s="385">
        <v>-74653</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16.7</v>
      </c>
      <c r="CU9" s="383"/>
      <c r="CV9" s="383"/>
      <c r="CW9" s="383"/>
      <c r="CX9" s="383"/>
      <c r="CY9" s="383"/>
      <c r="CZ9" s="383"/>
      <c r="DA9" s="384"/>
      <c r="DB9" s="382">
        <v>18.600000000000001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1974</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188</v>
      </c>
      <c r="BO10" s="386"/>
      <c r="BP10" s="386"/>
      <c r="BQ10" s="386"/>
      <c r="BR10" s="386"/>
      <c r="BS10" s="386"/>
      <c r="BT10" s="386"/>
      <c r="BU10" s="387"/>
      <c r="BV10" s="385">
        <v>250128</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1802</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1801</v>
      </c>
      <c r="S13" s="467"/>
      <c r="T13" s="467"/>
      <c r="U13" s="467"/>
      <c r="V13" s="468"/>
      <c r="W13" s="401" t="s">
        <v>120</v>
      </c>
      <c r="X13" s="402"/>
      <c r="Y13" s="402"/>
      <c r="Z13" s="402"/>
      <c r="AA13" s="402"/>
      <c r="AB13" s="392"/>
      <c r="AC13" s="436">
        <v>169</v>
      </c>
      <c r="AD13" s="437"/>
      <c r="AE13" s="437"/>
      <c r="AF13" s="437"/>
      <c r="AG13" s="476"/>
      <c r="AH13" s="436">
        <v>208</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69319</v>
      </c>
      <c r="BO13" s="386"/>
      <c r="BP13" s="386"/>
      <c r="BQ13" s="386"/>
      <c r="BR13" s="386"/>
      <c r="BS13" s="386"/>
      <c r="BT13" s="386"/>
      <c r="BU13" s="387"/>
      <c r="BV13" s="385">
        <v>175475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4.8</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1863</v>
      </c>
      <c r="S14" s="467"/>
      <c r="T14" s="467"/>
      <c r="U14" s="467"/>
      <c r="V14" s="468"/>
      <c r="W14" s="375"/>
      <c r="X14" s="376"/>
      <c r="Y14" s="376"/>
      <c r="Z14" s="376"/>
      <c r="AA14" s="376"/>
      <c r="AB14" s="365"/>
      <c r="AC14" s="469">
        <v>19.2</v>
      </c>
      <c r="AD14" s="470"/>
      <c r="AE14" s="470"/>
      <c r="AF14" s="470"/>
      <c r="AG14" s="471"/>
      <c r="AH14" s="469">
        <v>19.5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1861</v>
      </c>
      <c r="S15" s="467"/>
      <c r="T15" s="467"/>
      <c r="U15" s="467"/>
      <c r="V15" s="468"/>
      <c r="W15" s="401" t="s">
        <v>127</v>
      </c>
      <c r="X15" s="402"/>
      <c r="Y15" s="402"/>
      <c r="Z15" s="402"/>
      <c r="AA15" s="402"/>
      <c r="AB15" s="392"/>
      <c r="AC15" s="436">
        <v>115</v>
      </c>
      <c r="AD15" s="437"/>
      <c r="AE15" s="437"/>
      <c r="AF15" s="437"/>
      <c r="AG15" s="476"/>
      <c r="AH15" s="436">
        <v>180</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210311</v>
      </c>
      <c r="BO15" s="349"/>
      <c r="BP15" s="349"/>
      <c r="BQ15" s="349"/>
      <c r="BR15" s="349"/>
      <c r="BS15" s="349"/>
      <c r="BT15" s="349"/>
      <c r="BU15" s="350"/>
      <c r="BV15" s="348">
        <v>200721</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13.1</v>
      </c>
      <c r="AD16" s="470"/>
      <c r="AE16" s="470"/>
      <c r="AF16" s="470"/>
      <c r="AG16" s="471"/>
      <c r="AH16" s="469">
        <v>16.899999999999999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2267493</v>
      </c>
      <c r="BO16" s="386"/>
      <c r="BP16" s="386"/>
      <c r="BQ16" s="386"/>
      <c r="BR16" s="386"/>
      <c r="BS16" s="386"/>
      <c r="BT16" s="386"/>
      <c r="BU16" s="387"/>
      <c r="BV16" s="385">
        <v>2215388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597</v>
      </c>
      <c r="AD17" s="437"/>
      <c r="AE17" s="437"/>
      <c r="AF17" s="437"/>
      <c r="AG17" s="476"/>
      <c r="AH17" s="436">
        <v>679</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251331</v>
      </c>
      <c r="BO17" s="386"/>
      <c r="BP17" s="386"/>
      <c r="BQ17" s="386"/>
      <c r="BR17" s="386"/>
      <c r="BS17" s="386"/>
      <c r="BT17" s="386"/>
      <c r="BU17" s="387"/>
      <c r="BV17" s="385">
        <v>240931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398.51</v>
      </c>
      <c r="M18" s="498"/>
      <c r="N18" s="498"/>
      <c r="O18" s="498"/>
      <c r="P18" s="498"/>
      <c r="Q18" s="498"/>
      <c r="R18" s="499"/>
      <c r="S18" s="499"/>
      <c r="T18" s="499"/>
      <c r="U18" s="499"/>
      <c r="V18" s="500"/>
      <c r="W18" s="403"/>
      <c r="X18" s="404"/>
      <c r="Y18" s="404"/>
      <c r="Z18" s="404"/>
      <c r="AA18" s="404"/>
      <c r="AB18" s="395"/>
      <c r="AC18" s="501">
        <v>67.8</v>
      </c>
      <c r="AD18" s="502"/>
      <c r="AE18" s="502"/>
      <c r="AF18" s="502"/>
      <c r="AG18" s="503"/>
      <c r="AH18" s="501">
        <v>63.6</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1339201</v>
      </c>
      <c r="BO18" s="386"/>
      <c r="BP18" s="386"/>
      <c r="BQ18" s="386"/>
      <c r="BR18" s="386"/>
      <c r="BS18" s="386"/>
      <c r="BT18" s="386"/>
      <c r="BU18" s="387"/>
      <c r="BV18" s="385">
        <v>1397584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2715535</v>
      </c>
      <c r="BO19" s="386"/>
      <c r="BP19" s="386"/>
      <c r="BQ19" s="386"/>
      <c r="BR19" s="386"/>
      <c r="BS19" s="386"/>
      <c r="BT19" s="386"/>
      <c r="BU19" s="387"/>
      <c r="BV19" s="385">
        <v>2733141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775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3578169</v>
      </c>
      <c r="BO23" s="386"/>
      <c r="BP23" s="386"/>
      <c r="BQ23" s="386"/>
      <c r="BR23" s="386"/>
      <c r="BS23" s="386"/>
      <c r="BT23" s="386"/>
      <c r="BU23" s="387"/>
      <c r="BV23" s="385">
        <v>3789299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5450</v>
      </c>
      <c r="R24" s="437"/>
      <c r="S24" s="437"/>
      <c r="T24" s="437"/>
      <c r="U24" s="437"/>
      <c r="V24" s="476"/>
      <c r="W24" s="531"/>
      <c r="X24" s="519"/>
      <c r="Y24" s="520"/>
      <c r="Z24" s="435" t="s">
        <v>151</v>
      </c>
      <c r="AA24" s="415"/>
      <c r="AB24" s="415"/>
      <c r="AC24" s="415"/>
      <c r="AD24" s="415"/>
      <c r="AE24" s="415"/>
      <c r="AF24" s="415"/>
      <c r="AG24" s="416"/>
      <c r="AH24" s="436">
        <v>49</v>
      </c>
      <c r="AI24" s="437"/>
      <c r="AJ24" s="437"/>
      <c r="AK24" s="437"/>
      <c r="AL24" s="476"/>
      <c r="AM24" s="436">
        <v>157143</v>
      </c>
      <c r="AN24" s="437"/>
      <c r="AO24" s="437"/>
      <c r="AP24" s="437"/>
      <c r="AQ24" s="437"/>
      <c r="AR24" s="476"/>
      <c r="AS24" s="436">
        <v>3207</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3380843</v>
      </c>
      <c r="BO24" s="386"/>
      <c r="BP24" s="386"/>
      <c r="BQ24" s="386"/>
      <c r="BR24" s="386"/>
      <c r="BS24" s="386"/>
      <c r="BT24" s="386"/>
      <c r="BU24" s="387"/>
      <c r="BV24" s="385">
        <v>3562419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5250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5818</v>
      </c>
      <c r="BO25" s="349"/>
      <c r="BP25" s="349"/>
      <c r="BQ25" s="349"/>
      <c r="BR25" s="349"/>
      <c r="BS25" s="349"/>
      <c r="BT25" s="349"/>
      <c r="BU25" s="350"/>
      <c r="BV25" s="348">
        <v>7942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4970</v>
      </c>
      <c r="R26" s="437"/>
      <c r="S26" s="437"/>
      <c r="T26" s="437"/>
      <c r="U26" s="437"/>
      <c r="V26" s="476"/>
      <c r="W26" s="531"/>
      <c r="X26" s="519"/>
      <c r="Y26" s="520"/>
      <c r="Z26" s="435" t="s">
        <v>157</v>
      </c>
      <c r="AA26" s="541"/>
      <c r="AB26" s="541"/>
      <c r="AC26" s="541"/>
      <c r="AD26" s="541"/>
      <c r="AE26" s="541"/>
      <c r="AF26" s="541"/>
      <c r="AG26" s="542"/>
      <c r="AH26" s="436" t="s">
        <v>117</v>
      </c>
      <c r="AI26" s="437"/>
      <c r="AJ26" s="437"/>
      <c r="AK26" s="437"/>
      <c r="AL26" s="476"/>
      <c r="AM26" s="436" t="s">
        <v>117</v>
      </c>
      <c r="AN26" s="437"/>
      <c r="AO26" s="437"/>
      <c r="AP26" s="437"/>
      <c r="AQ26" s="437"/>
      <c r="AR26" s="476"/>
      <c r="AS26" s="436" t="s">
        <v>117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2100</v>
      </c>
      <c r="R27" s="437"/>
      <c r="S27" s="437"/>
      <c r="T27" s="437"/>
      <c r="U27" s="437"/>
      <c r="V27" s="476"/>
      <c r="W27" s="531"/>
      <c r="X27" s="519"/>
      <c r="Y27" s="520"/>
      <c r="Z27" s="435" t="s">
        <v>160</v>
      </c>
      <c r="AA27" s="415"/>
      <c r="AB27" s="415"/>
      <c r="AC27" s="415"/>
      <c r="AD27" s="415"/>
      <c r="AE27" s="415"/>
      <c r="AF27" s="415"/>
      <c r="AG27" s="416"/>
      <c r="AH27" s="436">
        <v>2</v>
      </c>
      <c r="AI27" s="437"/>
      <c r="AJ27" s="437"/>
      <c r="AK27" s="437"/>
      <c r="AL27" s="476"/>
      <c r="AM27" s="436" t="s">
        <v>161</v>
      </c>
      <c r="AN27" s="437"/>
      <c r="AO27" s="437"/>
      <c r="AP27" s="437"/>
      <c r="AQ27" s="437"/>
      <c r="AR27" s="476"/>
      <c r="AS27" s="436" t="s">
        <v>161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41410</v>
      </c>
      <c r="BO27" s="555"/>
      <c r="BP27" s="555"/>
      <c r="BQ27" s="555"/>
      <c r="BR27" s="555"/>
      <c r="BS27" s="555"/>
      <c r="BT27" s="555"/>
      <c r="BU27" s="556"/>
      <c r="BV27" s="554">
        <v>41780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1900</v>
      </c>
      <c r="R28" s="437"/>
      <c r="S28" s="437"/>
      <c r="T28" s="437"/>
      <c r="U28" s="437"/>
      <c r="V28" s="476"/>
      <c r="W28" s="531"/>
      <c r="X28" s="519"/>
      <c r="Y28" s="520"/>
      <c r="Z28" s="435" t="s">
        <v>164</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877817</v>
      </c>
      <c r="BO28" s="349"/>
      <c r="BP28" s="349"/>
      <c r="BQ28" s="349"/>
      <c r="BR28" s="349"/>
      <c r="BS28" s="349"/>
      <c r="BT28" s="349"/>
      <c r="BU28" s="350"/>
      <c r="BV28" s="348">
        <v>877629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6</v>
      </c>
      <c r="M29" s="437"/>
      <c r="N29" s="437"/>
      <c r="O29" s="437"/>
      <c r="P29" s="476"/>
      <c r="Q29" s="436">
        <v>1760</v>
      </c>
      <c r="R29" s="437"/>
      <c r="S29" s="437"/>
      <c r="T29" s="437"/>
      <c r="U29" s="437"/>
      <c r="V29" s="476"/>
      <c r="W29" s="532"/>
      <c r="X29" s="533"/>
      <c r="Y29" s="534"/>
      <c r="Z29" s="435" t="s">
        <v>168</v>
      </c>
      <c r="AA29" s="415"/>
      <c r="AB29" s="415"/>
      <c r="AC29" s="415"/>
      <c r="AD29" s="415"/>
      <c r="AE29" s="415"/>
      <c r="AF29" s="415"/>
      <c r="AG29" s="416"/>
      <c r="AH29" s="436">
        <v>51</v>
      </c>
      <c r="AI29" s="437"/>
      <c r="AJ29" s="437"/>
      <c r="AK29" s="437"/>
      <c r="AL29" s="476"/>
      <c r="AM29" s="436">
        <v>162735</v>
      </c>
      <c r="AN29" s="437"/>
      <c r="AO29" s="437"/>
      <c r="AP29" s="437"/>
      <c r="AQ29" s="437"/>
      <c r="AR29" s="476"/>
      <c r="AS29" s="436">
        <v>3191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667019</v>
      </c>
      <c r="BO29" s="386"/>
      <c r="BP29" s="386"/>
      <c r="BQ29" s="386"/>
      <c r="BR29" s="386"/>
      <c r="BS29" s="386"/>
      <c r="BT29" s="386"/>
      <c r="BU29" s="387"/>
      <c r="BV29" s="385">
        <v>653826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2402577</v>
      </c>
      <c r="BO30" s="555"/>
      <c r="BP30" s="555"/>
      <c r="BQ30" s="555"/>
      <c r="BR30" s="555"/>
      <c r="BS30" s="555"/>
      <c r="BT30" s="555"/>
      <c r="BU30" s="556"/>
      <c r="BV30" s="554">
        <v>2005931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中頓別町国民健康保険病院事業会計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中頓別町水道事業特別会計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南宗谷衛生施設組合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中頓別観光開発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自動車学校事業特別会計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中頓別町下水道事業特別会計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南宗谷消防組合</v>
      </c>
      <c r="BZ35" s="567"/>
      <c r="CA35" s="567"/>
      <c r="CB35" s="567"/>
      <c r="CC35" s="567"/>
      <c r="CD35" s="567"/>
      <c r="CE35" s="567"/>
      <c r="CF35" s="567"/>
      <c r="CG35" s="567"/>
      <c r="CH35" s="567"/>
      <c r="CI35" s="567"/>
      <c r="CJ35" s="567"/>
      <c r="CK35" s="567"/>
      <c r="CL35" s="567"/>
      <c r="CM35" s="567"/>
      <c r="CN35" s="165"/>
      <c r="CO35" s="566">
        <f t="shared" ref="CO35:CO43" si="3">IF(CQ35="","",CO34+1)</f>
        <v>12</v>
      </c>
      <c r="CP35" s="566"/>
      <c r="CQ35" s="567" t="str">
        <f>IF('各会計、関係団体の財政状況及び健全化判断比率'!BS8="","",'各会計、関係団体の財政状況及び健全化判断比率'!BS8)</f>
        <v>中頓別振興公社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519</v>
      </c>
      <c r="D34" s="1151"/>
      <c r="E34" s="1152"/>
      <c r="F34" s="32">
        <v>10.49</v>
      </c>
      <c r="G34" s="33">
        <v>10.85</v>
      </c>
      <c r="H34" s="33">
        <v>12.74</v>
      </c>
      <c r="I34" s="33">
        <v>14.81</v>
      </c>
      <c r="J34" s="34">
        <v>13.87</v>
      </c>
      <c r="K34" s="22"/>
      <c r="L34" s="22"/>
      <c r="M34" s="22"/>
      <c r="N34" s="22"/>
      <c r="O34" s="22"/>
      <c r="P34" s="22"/>
    </row>
    <row r="35" spans="1:16" ht="39" customHeight="1" x14ac:dyDescent="0.15">
      <c r="A35" s="22"/>
      <c r="B35" s="35"/>
      <c r="C35" s="1145" t="s">
        <v>520</v>
      </c>
      <c r="D35" s="1146"/>
      <c r="E35" s="1147"/>
      <c r="F35" s="36">
        <v>5.75</v>
      </c>
      <c r="G35" s="37">
        <v>4</v>
      </c>
      <c r="H35" s="37">
        <v>5.23</v>
      </c>
      <c r="I35" s="37">
        <v>2.69</v>
      </c>
      <c r="J35" s="38">
        <v>5.49</v>
      </c>
      <c r="K35" s="22"/>
      <c r="L35" s="22"/>
      <c r="M35" s="22"/>
      <c r="N35" s="22"/>
      <c r="O35" s="22"/>
      <c r="P35" s="22"/>
    </row>
    <row r="36" spans="1:16" ht="39" customHeight="1" x14ac:dyDescent="0.15">
      <c r="A36" s="22"/>
      <c r="B36" s="35"/>
      <c r="C36" s="1145" t="s">
        <v>521</v>
      </c>
      <c r="D36" s="1146"/>
      <c r="E36" s="1147"/>
      <c r="F36" s="36">
        <v>0.68</v>
      </c>
      <c r="G36" s="37">
        <v>0.98</v>
      </c>
      <c r="H36" s="37">
        <v>0.27</v>
      </c>
      <c r="I36" s="37">
        <v>0.54</v>
      </c>
      <c r="J36" s="38">
        <v>0.75</v>
      </c>
      <c r="K36" s="22"/>
      <c r="L36" s="22"/>
      <c r="M36" s="22"/>
      <c r="N36" s="22"/>
      <c r="O36" s="22"/>
      <c r="P36" s="22"/>
    </row>
    <row r="37" spans="1:16" ht="39" customHeight="1" x14ac:dyDescent="0.15">
      <c r="A37" s="22"/>
      <c r="B37" s="35"/>
      <c r="C37" s="1145" t="s">
        <v>522</v>
      </c>
      <c r="D37" s="1146"/>
      <c r="E37" s="1147"/>
      <c r="F37" s="36">
        <v>0</v>
      </c>
      <c r="G37" s="37">
        <v>0.22</v>
      </c>
      <c r="H37" s="37">
        <v>0.01</v>
      </c>
      <c r="I37" s="37">
        <v>0.03</v>
      </c>
      <c r="J37" s="38">
        <v>0.33</v>
      </c>
      <c r="K37" s="22"/>
      <c r="L37" s="22"/>
      <c r="M37" s="22"/>
      <c r="N37" s="22"/>
      <c r="O37" s="22"/>
      <c r="P37" s="22"/>
    </row>
    <row r="38" spans="1:16" ht="39" customHeight="1" x14ac:dyDescent="0.15">
      <c r="A38" s="22"/>
      <c r="B38" s="35"/>
      <c r="C38" s="1145" t="s">
        <v>523</v>
      </c>
      <c r="D38" s="1146"/>
      <c r="E38" s="1147"/>
      <c r="F38" s="36">
        <v>0.01</v>
      </c>
      <c r="G38" s="37">
        <v>0.01</v>
      </c>
      <c r="H38" s="37">
        <v>0.01</v>
      </c>
      <c r="I38" s="37">
        <v>0.04</v>
      </c>
      <c r="J38" s="38">
        <v>0.02</v>
      </c>
      <c r="K38" s="22"/>
      <c r="L38" s="22"/>
      <c r="M38" s="22"/>
      <c r="N38" s="22"/>
      <c r="O38" s="22"/>
      <c r="P38" s="22"/>
    </row>
    <row r="39" spans="1:16" ht="39" customHeight="1" x14ac:dyDescent="0.15">
      <c r="A39" s="22"/>
      <c r="B39" s="35"/>
      <c r="C39" s="1145" t="s">
        <v>524</v>
      </c>
      <c r="D39" s="1146"/>
      <c r="E39" s="1147"/>
      <c r="F39" s="36">
        <v>0.02</v>
      </c>
      <c r="G39" s="37">
        <v>0.02</v>
      </c>
      <c r="H39" s="37">
        <v>0.01</v>
      </c>
      <c r="I39" s="37">
        <v>0.01</v>
      </c>
      <c r="J39" s="38">
        <v>0.01</v>
      </c>
      <c r="K39" s="22"/>
      <c r="L39" s="22"/>
      <c r="M39" s="22"/>
      <c r="N39" s="22"/>
      <c r="O39" s="22"/>
      <c r="P39" s="22"/>
    </row>
    <row r="40" spans="1:16" ht="39" customHeight="1" x14ac:dyDescent="0.15">
      <c r="A40" s="22"/>
      <c r="B40" s="35"/>
      <c r="C40" s="1145" t="s">
        <v>525</v>
      </c>
      <c r="D40" s="1146"/>
      <c r="E40" s="1147"/>
      <c r="F40" s="36">
        <v>0</v>
      </c>
      <c r="G40" s="37">
        <v>0.01</v>
      </c>
      <c r="H40" s="37">
        <v>0</v>
      </c>
      <c r="I40" s="37">
        <v>0</v>
      </c>
      <c r="J40" s="38">
        <v>0</v>
      </c>
      <c r="K40" s="22"/>
      <c r="L40" s="22"/>
      <c r="M40" s="22"/>
      <c r="N40" s="22"/>
      <c r="O40" s="22"/>
      <c r="P40" s="22"/>
    </row>
    <row r="41" spans="1:16" ht="39" customHeight="1" x14ac:dyDescent="0.15">
      <c r="A41" s="22"/>
      <c r="B41" s="35"/>
      <c r="C41" s="1145" t="s">
        <v>526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528</v>
      </c>
      <c r="D43" s="1149"/>
      <c r="E43" s="1150"/>
      <c r="F43" s="41" t="s">
        <v>474</v>
      </c>
      <c r="G43" s="42" t="s">
        <v>474</v>
      </c>
      <c r="H43" s="42" t="s">
        <v>474</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831</v>
      </c>
      <c r="L45" s="60">
        <v>807</v>
      </c>
      <c r="M45" s="60">
        <v>721</v>
      </c>
      <c r="N45" s="60">
        <v>575</v>
      </c>
      <c r="O45" s="61">
        <v>530</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14</v>
      </c>
      <c r="F48" s="1155"/>
      <c r="G48" s="1155"/>
      <c r="H48" s="1155"/>
      <c r="I48" s="1155"/>
      <c r="J48" s="1156"/>
      <c r="K48" s="63">
        <v>153</v>
      </c>
      <c r="L48" s="64">
        <v>144</v>
      </c>
      <c r="M48" s="64">
        <v>94</v>
      </c>
      <c r="N48" s="64">
        <v>98</v>
      </c>
      <c r="O48" s="65">
        <v>89</v>
      </c>
      <c r="P48" s="48"/>
      <c r="Q48" s="48"/>
      <c r="R48" s="48"/>
      <c r="S48" s="48"/>
      <c r="T48" s="48"/>
      <c r="U48" s="48"/>
    </row>
    <row r="49" spans="1:21" ht="30.75" customHeight="1" x14ac:dyDescent="0.15">
      <c r="A49" s="48"/>
      <c r="B49" s="1163"/>
      <c r="C49" s="1164"/>
      <c r="D49" s="62"/>
      <c r="E49" s="1155" t="s">
        <v>15</v>
      </c>
      <c r="F49" s="1155"/>
      <c r="G49" s="1155"/>
      <c r="H49" s="1155"/>
      <c r="I49" s="1155"/>
      <c r="J49" s="1156"/>
      <c r="K49" s="63">
        <v>18</v>
      </c>
      <c r="L49" s="64">
        <v>19</v>
      </c>
      <c r="M49" s="64">
        <v>13</v>
      </c>
      <c r="N49" s="64">
        <v>13</v>
      </c>
      <c r="O49" s="65">
        <v>12</v>
      </c>
      <c r="P49" s="48"/>
      <c r="Q49" s="48"/>
      <c r="R49" s="48"/>
      <c r="S49" s="48"/>
      <c r="T49" s="48"/>
      <c r="U49" s="48"/>
    </row>
    <row r="50" spans="1:21" ht="30.75" customHeight="1" x14ac:dyDescent="0.15">
      <c r="A50" s="48"/>
      <c r="B50" s="1163"/>
      <c r="C50" s="1164"/>
      <c r="D50" s="62"/>
      <c r="E50" s="1155" t="s">
        <v>16</v>
      </c>
      <c r="F50" s="1155"/>
      <c r="G50" s="1155"/>
      <c r="H50" s="1155"/>
      <c r="I50" s="1155"/>
      <c r="J50" s="1156"/>
      <c r="K50" s="63">
        <v>42</v>
      </c>
      <c r="L50" s="64">
        <v>43</v>
      </c>
      <c r="M50" s="64">
        <v>7</v>
      </c>
      <c r="N50" s="64">
        <v>25</v>
      </c>
      <c r="O50" s="65" t="s">
        <v>474</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743</v>
      </c>
      <c r="L52" s="64">
        <v>739</v>
      </c>
      <c r="M52" s="64">
        <v>686</v>
      </c>
      <c r="N52" s="64">
        <v>612</v>
      </c>
      <c r="O52" s="65">
        <v>596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301</v>
      </c>
      <c r="L53" s="69">
        <v>274</v>
      </c>
      <c r="M53" s="69">
        <v>149</v>
      </c>
      <c r="N53" s="69">
        <v>99</v>
      </c>
      <c r="O53" s="70">
        <v>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69" t="s">
        <v>23</v>
      </c>
      <c r="C41" s="1170"/>
      <c r="D41" s="81"/>
      <c r="E41" s="1175" t="s">
        <v>24</v>
      </c>
      <c r="F41" s="1175"/>
      <c r="G41" s="1175"/>
      <c r="H41" s="1176"/>
      <c r="I41" s="82">
        <v>4831</v>
      </c>
      <c r="J41" s="83">
        <v>4379</v>
      </c>
      <c r="K41" s="83">
        <v>4008</v>
      </c>
      <c r="L41" s="83">
        <v>3789</v>
      </c>
      <c r="M41" s="84">
        <v>3578</v>
      </c>
    </row>
    <row r="42" spans="2:13" ht="27.75" customHeight="1" x14ac:dyDescent="0.15">
      <c r="B42" s="1171"/>
      <c r="C42" s="1172"/>
      <c r="D42" s="85"/>
      <c r="E42" s="1177" t="s">
        <v>25</v>
      </c>
      <c r="F42" s="1177"/>
      <c r="G42" s="1177"/>
      <c r="H42" s="1178"/>
      <c r="I42" s="86">
        <v>102</v>
      </c>
      <c r="J42" s="87">
        <v>58</v>
      </c>
      <c r="K42" s="87">
        <v>26</v>
      </c>
      <c r="L42" s="87" t="s">
        <v>474</v>
      </c>
      <c r="M42" s="88" t="s">
        <v>474</v>
      </c>
    </row>
    <row r="43" spans="2:13" ht="27.75" customHeight="1" x14ac:dyDescent="0.15">
      <c r="B43" s="1171"/>
      <c r="C43" s="1172"/>
      <c r="D43" s="85"/>
      <c r="E43" s="1177" t="s">
        <v>26</v>
      </c>
      <c r="F43" s="1177"/>
      <c r="G43" s="1177"/>
      <c r="H43" s="1178"/>
      <c r="I43" s="86">
        <v>1174</v>
      </c>
      <c r="J43" s="87">
        <v>1060</v>
      </c>
      <c r="K43" s="87">
        <v>948</v>
      </c>
      <c r="L43" s="87">
        <v>762</v>
      </c>
      <c r="M43" s="88">
        <v>789</v>
      </c>
    </row>
    <row r="44" spans="2:13" ht="27.75" customHeight="1" x14ac:dyDescent="0.15">
      <c r="B44" s="1171"/>
      <c r="C44" s="1172"/>
      <c r="D44" s="85"/>
      <c r="E44" s="1177" t="s">
        <v>27</v>
      </c>
      <c r="F44" s="1177"/>
      <c r="G44" s="1177"/>
      <c r="H44" s="1178"/>
      <c r="I44" s="86">
        <v>70</v>
      </c>
      <c r="J44" s="87">
        <v>51</v>
      </c>
      <c r="K44" s="87">
        <v>38</v>
      </c>
      <c r="L44" s="87">
        <v>22</v>
      </c>
      <c r="M44" s="88">
        <v>12</v>
      </c>
    </row>
    <row r="45" spans="2:13" ht="27.75" customHeight="1" x14ac:dyDescent="0.15">
      <c r="B45" s="1171"/>
      <c r="C45" s="1172"/>
      <c r="D45" s="85"/>
      <c r="E45" s="1177" t="s">
        <v>28</v>
      </c>
      <c r="F45" s="1177"/>
      <c r="G45" s="1177"/>
      <c r="H45" s="1178"/>
      <c r="I45" s="86">
        <v>751</v>
      </c>
      <c r="J45" s="87">
        <v>747</v>
      </c>
      <c r="K45" s="87">
        <v>776</v>
      </c>
      <c r="L45" s="87">
        <v>711</v>
      </c>
      <c r="M45" s="88">
        <v>717</v>
      </c>
    </row>
    <row r="46" spans="2:13" ht="27.75" customHeight="1" x14ac:dyDescent="0.15">
      <c r="B46" s="1171"/>
      <c r="C46" s="1172"/>
      <c r="D46" s="85"/>
      <c r="E46" s="1177" t="s">
        <v>29</v>
      </c>
      <c r="F46" s="1177"/>
      <c r="G46" s="1177"/>
      <c r="H46" s="1178"/>
      <c r="I46" s="86" t="s">
        <v>474</v>
      </c>
      <c r="J46" s="87" t="s">
        <v>474</v>
      </c>
      <c r="K46" s="87" t="s">
        <v>474</v>
      </c>
      <c r="L46" s="87" t="s">
        <v>474</v>
      </c>
      <c r="M46" s="88" t="s">
        <v>474</v>
      </c>
    </row>
    <row r="47" spans="2:13" ht="27.75" customHeight="1" x14ac:dyDescent="0.15">
      <c r="B47" s="1171"/>
      <c r="C47" s="1172"/>
      <c r="D47" s="85"/>
      <c r="E47" s="1177" t="s">
        <v>30</v>
      </c>
      <c r="F47" s="1177"/>
      <c r="G47" s="1177"/>
      <c r="H47" s="1178"/>
      <c r="I47" s="86" t="s">
        <v>474</v>
      </c>
      <c r="J47" s="87" t="s">
        <v>474</v>
      </c>
      <c r="K47" s="87" t="s">
        <v>474</v>
      </c>
      <c r="L47" s="87" t="s">
        <v>474</v>
      </c>
      <c r="M47" s="88" t="s">
        <v>474</v>
      </c>
    </row>
    <row r="48" spans="2:13" ht="27.75" customHeight="1" x14ac:dyDescent="0.15">
      <c r="B48" s="1173"/>
      <c r="C48" s="1174"/>
      <c r="D48" s="85"/>
      <c r="E48" s="1177" t="s">
        <v>31</v>
      </c>
      <c r="F48" s="1177"/>
      <c r="G48" s="1177"/>
      <c r="H48" s="1178"/>
      <c r="I48" s="86" t="s">
        <v>474</v>
      </c>
      <c r="J48" s="87" t="s">
        <v>474</v>
      </c>
      <c r="K48" s="87" t="s">
        <v>474</v>
      </c>
      <c r="L48" s="87" t="s">
        <v>474</v>
      </c>
      <c r="M48" s="88" t="s">
        <v>474</v>
      </c>
    </row>
    <row r="49" spans="2:13" ht="27.75" customHeight="1" x14ac:dyDescent="0.15">
      <c r="B49" s="1179" t="s">
        <v>32</v>
      </c>
      <c r="C49" s="1180"/>
      <c r="D49" s="89"/>
      <c r="E49" s="1177" t="s">
        <v>33</v>
      </c>
      <c r="F49" s="1177"/>
      <c r="G49" s="1177"/>
      <c r="H49" s="1178"/>
      <c r="I49" s="86">
        <v>2114</v>
      </c>
      <c r="J49" s="87">
        <v>2785</v>
      </c>
      <c r="K49" s="87">
        <v>3371</v>
      </c>
      <c r="L49" s="87">
        <v>3680</v>
      </c>
      <c r="M49" s="88">
        <v>4091</v>
      </c>
    </row>
    <row r="50" spans="2:13" ht="27.75" customHeight="1" x14ac:dyDescent="0.15">
      <c r="B50" s="1171"/>
      <c r="C50" s="1172"/>
      <c r="D50" s="85"/>
      <c r="E50" s="1177" t="s">
        <v>34</v>
      </c>
      <c r="F50" s="1177"/>
      <c r="G50" s="1177"/>
      <c r="H50" s="1178"/>
      <c r="I50" s="86">
        <v>586</v>
      </c>
      <c r="J50" s="87">
        <v>527</v>
      </c>
      <c r="K50" s="87">
        <v>483</v>
      </c>
      <c r="L50" s="87">
        <v>459</v>
      </c>
      <c r="M50" s="88">
        <v>417</v>
      </c>
    </row>
    <row r="51" spans="2:13" ht="27.75" customHeight="1" x14ac:dyDescent="0.15">
      <c r="B51" s="1173"/>
      <c r="C51" s="1174"/>
      <c r="D51" s="85"/>
      <c r="E51" s="1177" t="s">
        <v>35</v>
      </c>
      <c r="F51" s="1177"/>
      <c r="G51" s="1177"/>
      <c r="H51" s="1178"/>
      <c r="I51" s="86">
        <v>4318</v>
      </c>
      <c r="J51" s="87">
        <v>4081</v>
      </c>
      <c r="K51" s="87">
        <v>3694</v>
      </c>
      <c r="L51" s="87">
        <v>3501</v>
      </c>
      <c r="M51" s="88">
        <v>3325</v>
      </c>
    </row>
    <row r="52" spans="2:13" ht="27.75" customHeight="1" thickBot="1" x14ac:dyDescent="0.2">
      <c r="B52" s="1181" t="s">
        <v>36</v>
      </c>
      <c r="C52" s="1182"/>
      <c r="D52" s="90"/>
      <c r="E52" s="1183" t="s">
        <v>37</v>
      </c>
      <c r="F52" s="1183"/>
      <c r="G52" s="1183"/>
      <c r="H52" s="1184"/>
      <c r="I52" s="91">
        <v>-90</v>
      </c>
      <c r="J52" s="92">
        <v>-1098</v>
      </c>
      <c r="K52" s="92">
        <v>-1753</v>
      </c>
      <c r="L52" s="92">
        <v>-2355</v>
      </c>
      <c r="M52" s="93">
        <v>-2735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180722</v>
      </c>
      <c r="E3" s="116"/>
      <c r="F3" s="117">
        <v>203567</v>
      </c>
      <c r="G3" s="118"/>
      <c r="H3" s="119"/>
    </row>
    <row r="4" spans="1:8" x14ac:dyDescent="0.15">
      <c r="A4" s="120"/>
      <c r="B4" s="121"/>
      <c r="C4" s="122"/>
      <c r="D4" s="123">
        <v>62444</v>
      </c>
      <c r="E4" s="124"/>
      <c r="F4" s="125">
        <v>121137</v>
      </c>
      <c r="G4" s="126"/>
      <c r="H4" s="127"/>
    </row>
    <row r="5" spans="1:8" x14ac:dyDescent="0.15">
      <c r="A5" s="108" t="s">
        <v>508</v>
      </c>
      <c r="B5" s="113"/>
      <c r="C5" s="114"/>
      <c r="D5" s="115">
        <v>187606</v>
      </c>
      <c r="E5" s="116"/>
      <c r="F5" s="117">
        <v>185018</v>
      </c>
      <c r="G5" s="118"/>
      <c r="H5" s="119"/>
    </row>
    <row r="6" spans="1:8" x14ac:dyDescent="0.15">
      <c r="A6" s="120"/>
      <c r="B6" s="121"/>
      <c r="C6" s="122"/>
      <c r="D6" s="123">
        <v>57532</v>
      </c>
      <c r="E6" s="124"/>
      <c r="F6" s="125">
        <v>95064</v>
      </c>
      <c r="G6" s="126"/>
      <c r="H6" s="127"/>
    </row>
    <row r="7" spans="1:8" x14ac:dyDescent="0.15">
      <c r="A7" s="108" t="s">
        <v>509</v>
      </c>
      <c r="B7" s="113"/>
      <c r="C7" s="114"/>
      <c r="D7" s="115">
        <v>160610</v>
      </c>
      <c r="E7" s="116"/>
      <c r="F7" s="117">
        <v>238802</v>
      </c>
      <c r="G7" s="118"/>
      <c r="H7" s="119"/>
    </row>
    <row r="8" spans="1:8" x14ac:dyDescent="0.15">
      <c r="A8" s="120"/>
      <c r="B8" s="121"/>
      <c r="C8" s="122"/>
      <c r="D8" s="123">
        <v>45247</v>
      </c>
      <c r="E8" s="124"/>
      <c r="F8" s="125">
        <v>128562</v>
      </c>
      <c r="G8" s="126"/>
      <c r="H8" s="127"/>
    </row>
    <row r="9" spans="1:8" x14ac:dyDescent="0.15">
      <c r="A9" s="108" t="s">
        <v>510</v>
      </c>
      <c r="B9" s="113"/>
      <c r="C9" s="114"/>
      <c r="D9" s="115">
        <v>195919</v>
      </c>
      <c r="E9" s="116"/>
      <c r="F9" s="117">
        <v>288550</v>
      </c>
      <c r="G9" s="118"/>
      <c r="H9" s="119"/>
    </row>
    <row r="10" spans="1:8" x14ac:dyDescent="0.15">
      <c r="A10" s="120"/>
      <c r="B10" s="121"/>
      <c r="C10" s="122"/>
      <c r="D10" s="123">
        <v>66888</v>
      </c>
      <c r="E10" s="124"/>
      <c r="F10" s="125">
        <v>141525</v>
      </c>
      <c r="G10" s="126"/>
      <c r="H10" s="127"/>
    </row>
    <row r="11" spans="1:8" x14ac:dyDescent="0.15">
      <c r="A11" s="108" t="s">
        <v>511</v>
      </c>
      <c r="B11" s="113"/>
      <c r="C11" s="114"/>
      <c r="D11" s="115">
        <v>171914</v>
      </c>
      <c r="E11" s="116"/>
      <c r="F11" s="117">
        <v>287914</v>
      </c>
      <c r="G11" s="118"/>
      <c r="H11" s="119"/>
    </row>
    <row r="12" spans="1:8" x14ac:dyDescent="0.15">
      <c r="A12" s="120"/>
      <c r="B12" s="121"/>
      <c r="C12" s="128"/>
      <c r="D12" s="123">
        <v>57993</v>
      </c>
      <c r="E12" s="124"/>
      <c r="F12" s="125">
        <v>146531</v>
      </c>
      <c r="G12" s="126"/>
      <c r="H12" s="127"/>
    </row>
    <row r="13" spans="1:8" x14ac:dyDescent="0.15">
      <c r="A13" s="108"/>
      <c r="B13" s="113"/>
      <c r="C13" s="129"/>
      <c r="D13" s="130">
        <v>179354</v>
      </c>
      <c r="E13" s="131"/>
      <c r="F13" s="132">
        <v>240770</v>
      </c>
      <c r="G13" s="133"/>
      <c r="H13" s="119"/>
    </row>
    <row r="14" spans="1:8" x14ac:dyDescent="0.15">
      <c r="A14" s="120"/>
      <c r="B14" s="121"/>
      <c r="C14" s="122"/>
      <c r="D14" s="123">
        <v>58021</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5.76</v>
      </c>
      <c r="C19" s="134">
        <f>ROUND(VALUE(SUBSTITUTE(実質収支比率等に係る経年分析!G$48,"▲","-")),2)</f>
        <v>4.0199999999999996</v>
      </c>
      <c r="D19" s="134">
        <f>ROUND(VALUE(SUBSTITUTE(実質収支比率等に係る経年分析!H$48,"▲","-")),2)</f>
        <v>5.24</v>
      </c>
      <c r="E19" s="134">
        <f>ROUND(VALUE(SUBSTITUTE(実質収支比率等に係る経年分析!I$48,"▲","-")),2)</f>
        <v>2.7</v>
      </c>
      <c r="F19" s="134">
        <f>ROUND(VALUE(SUBSTITUTE(実質収支比率等に係る経年分析!J$48,"▲","-")),2)</f>
        <v>5.5</v>
      </c>
    </row>
    <row r="20" spans="1:11" x14ac:dyDescent="0.15">
      <c r="A20" s="134" t="s">
        <v>42</v>
      </c>
      <c r="B20" s="134">
        <f>ROUND(VALUE(SUBSTITUTE(実質収支比率等に係る経年分析!F$47,"▲","-")),2)</f>
        <v>9.15</v>
      </c>
      <c r="C20" s="134">
        <f>ROUND(VALUE(SUBSTITUTE(実質収支比率等に係る経年分析!G$47,"▲","-")),2)</f>
        <v>15.47</v>
      </c>
      <c r="D20" s="134">
        <f>ROUND(VALUE(SUBSTITUTE(実質収支比率等に係る経年分析!H$47,"▲","-")),2)</f>
        <v>23.72</v>
      </c>
      <c r="E20" s="134">
        <f>ROUND(VALUE(SUBSTITUTE(実質収支比率等に係る経年分析!I$47,"▲","-")),2)</f>
        <v>37.020000000000003</v>
      </c>
      <c r="F20" s="134">
        <f>ROUND(VALUE(SUBSTITUTE(実質収支比率等に係る経年分析!J$47,"▲","-")),2)</f>
        <v>36.25</v>
      </c>
    </row>
    <row r="21" spans="1:11" x14ac:dyDescent="0.15">
      <c r="A21" s="134" t="s">
        <v>43</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6.08</v>
      </c>
      <c r="D21" s="134">
        <f>IF(ISNUMBER(VALUE(SUBSTITUTE(実質収支比率等に係る経年分析!H$49,"▲","-"))),ROUND(VALUE(SUBSTITUTE(実質収支比率等に係る経年分析!H$49,"▲","-")),2),NA())</f>
        <v>8.6</v>
      </c>
      <c r="E21" s="134">
        <f>IF(ISNUMBER(VALUE(SUBSTITUTE(実質収支比率等に係る経年分析!I$49,"▲","-"))),ROUND(VALUE(SUBSTITUTE(実質収支比率等に係る経年分析!I$49,"▲","-")),2),NA())</f>
        <v>7.4</v>
      </c>
      <c r="F21" s="134">
        <f>IF(ISNUMBER(VALUE(SUBSTITUTE(実質収支比率等に係る経年分析!J$49,"▲","-"))),ROUND(VALUE(SUBSTITUTE(実質収支比率等に係る経年分析!J$49,"▲","-")),2),NA())</f>
        <v>2.86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自動車学校事業特別会計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中頓別町水道事業特別会計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中頓別町下水道事業特別会計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5.49</v>
      </c>
    </row>
    <row r="36" spans="1:16" x14ac:dyDescent="0.15">
      <c r="A36" s="135" t="str">
        <f>IF(連結実質赤字比率に係る赤字・黒字の構成分析!C$34="",NA(),連結実質赤字比率に係る赤字・黒字の構成分析!C$34)</f>
        <v>中頓別町国民健康保険病院事業会計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743</v>
      </c>
      <c r="E42" s="136"/>
      <c r="F42" s="136"/>
      <c r="G42" s="136">
        <f>'実質公債費比率（分子）の構造'!L$52</f>
        <v>739</v>
      </c>
      <c r="H42" s="136"/>
      <c r="I42" s="136"/>
      <c r="J42" s="136">
        <f>'実質公債費比率（分子）の構造'!M$52</f>
        <v>686</v>
      </c>
      <c r="K42" s="136"/>
      <c r="L42" s="136"/>
      <c r="M42" s="136">
        <f>'実質公債費比率（分子）の構造'!N$52</f>
        <v>612</v>
      </c>
      <c r="N42" s="136"/>
      <c r="O42" s="136"/>
      <c r="P42" s="136">
        <f>'実質公債費比率（分子）の構造'!O$52</f>
        <v>596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42</v>
      </c>
      <c r="C44" s="136"/>
      <c r="D44" s="136"/>
      <c r="E44" s="136">
        <f>'実質公債費比率（分子）の構造'!L$50</f>
        <v>43</v>
      </c>
      <c r="F44" s="136"/>
      <c r="G44" s="136"/>
      <c r="H44" s="136">
        <f>'実質公債費比率（分子）の構造'!M$50</f>
        <v>7</v>
      </c>
      <c r="I44" s="136"/>
      <c r="J44" s="136"/>
      <c r="K44" s="136">
        <f>'実質公債費比率（分子）の構造'!N$50</f>
        <v>25</v>
      </c>
      <c r="L44" s="136"/>
      <c r="M44" s="136"/>
      <c r="N44" s="136" t="str">
        <f>'実質公債費比率（分子）の構造'!O$50</f>
        <v>-</v>
      </c>
      <c r="O44" s="136"/>
      <c r="P44" s="136"/>
    </row>
    <row r="45" spans="1:16" x14ac:dyDescent="0.15">
      <c r="A45" s="136" t="s">
        <v>53</v>
      </c>
      <c r="B45" s="136">
        <f>'実質公債費比率（分子）の構造'!K$49</f>
        <v>18</v>
      </c>
      <c r="C45" s="136"/>
      <c r="D45" s="136"/>
      <c r="E45" s="136">
        <f>'実質公債費比率（分子）の構造'!L$49</f>
        <v>19</v>
      </c>
      <c r="F45" s="136"/>
      <c r="G45" s="136"/>
      <c r="H45" s="136">
        <f>'実質公債費比率（分子）の構造'!M$49</f>
        <v>13</v>
      </c>
      <c r="I45" s="136"/>
      <c r="J45" s="136"/>
      <c r="K45" s="136">
        <f>'実質公債費比率（分子）の構造'!N$49</f>
        <v>13</v>
      </c>
      <c r="L45" s="136"/>
      <c r="M45" s="136"/>
      <c r="N45" s="136">
        <f>'実質公債費比率（分子）の構造'!O$49</f>
        <v>12</v>
      </c>
      <c r="O45" s="136"/>
      <c r="P45" s="136"/>
    </row>
    <row r="46" spans="1:16" x14ac:dyDescent="0.15">
      <c r="A46" s="136" t="s">
        <v>54</v>
      </c>
      <c r="B46" s="136">
        <f>'実質公債費比率（分子）の構造'!K$48</f>
        <v>153</v>
      </c>
      <c r="C46" s="136"/>
      <c r="D46" s="136"/>
      <c r="E46" s="136">
        <f>'実質公債費比率（分子）の構造'!L$48</f>
        <v>144</v>
      </c>
      <c r="F46" s="136"/>
      <c r="G46" s="136"/>
      <c r="H46" s="136">
        <f>'実質公債費比率（分子）の構造'!M$48</f>
        <v>94</v>
      </c>
      <c r="I46" s="136"/>
      <c r="J46" s="136"/>
      <c r="K46" s="136">
        <f>'実質公債費比率（分子）の構造'!N$48</f>
        <v>98</v>
      </c>
      <c r="L46" s="136"/>
      <c r="M46" s="136"/>
      <c r="N46" s="136">
        <f>'実質公債費比率（分子）の構造'!O$48</f>
        <v>89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831</v>
      </c>
      <c r="C49" s="136"/>
      <c r="D49" s="136"/>
      <c r="E49" s="136">
        <f>'実質公債費比率（分子）の構造'!L$45</f>
        <v>807</v>
      </c>
      <c r="F49" s="136"/>
      <c r="G49" s="136"/>
      <c r="H49" s="136">
        <f>'実質公債費比率（分子）の構造'!M$45</f>
        <v>721</v>
      </c>
      <c r="I49" s="136"/>
      <c r="J49" s="136"/>
      <c r="K49" s="136">
        <f>'実質公債費比率（分子）の構造'!N$45</f>
        <v>575</v>
      </c>
      <c r="L49" s="136"/>
      <c r="M49" s="136"/>
      <c r="N49" s="136">
        <f>'実質公債費比率（分子）の構造'!O$45</f>
        <v>530</v>
      </c>
      <c r="O49" s="136"/>
      <c r="P49" s="136"/>
    </row>
    <row r="50" spans="1:16" x14ac:dyDescent="0.15">
      <c r="A50" s="136" t="s">
        <v>58</v>
      </c>
      <c r="B50" s="136" t="e">
        <f>NA()</f>
        <v>#N/A</v>
      </c>
      <c r="C50" s="136">
        <f>IF(ISNUMBER('実質公債費比率（分子）の構造'!K$53),'実質公債費比率（分子）の構造'!K$53,NA())</f>
        <v>301</v>
      </c>
      <c r="D50" s="136" t="e">
        <f>NA()</f>
        <v>#N/A</v>
      </c>
      <c r="E50" s="136" t="e">
        <f>NA()</f>
        <v>#N/A</v>
      </c>
      <c r="F50" s="136">
        <f>IF(ISNUMBER('実質公債費比率（分子）の構造'!L$53),'実質公債費比率（分子）の構造'!L$53,NA())</f>
        <v>274</v>
      </c>
      <c r="G50" s="136" t="e">
        <f>NA()</f>
        <v>#N/A</v>
      </c>
      <c r="H50" s="136" t="e">
        <f>NA()</f>
        <v>#N/A</v>
      </c>
      <c r="I50" s="136">
        <f>IF(ISNUMBER('実質公債費比率（分子）の構造'!M$53),'実質公債費比率（分子）の構造'!M$53,NA())</f>
        <v>149</v>
      </c>
      <c r="J50" s="136" t="e">
        <f>NA()</f>
        <v>#N/A</v>
      </c>
      <c r="K50" s="136" t="e">
        <f>NA()</f>
        <v>#N/A</v>
      </c>
      <c r="L50" s="136">
        <f>IF(ISNUMBER('実質公債費比率（分子）の構造'!N$53),'実質公債費比率（分子）の構造'!N$53,NA())</f>
        <v>99</v>
      </c>
      <c r="M50" s="136" t="e">
        <f>NA()</f>
        <v>#N/A</v>
      </c>
      <c r="N50" s="136" t="e">
        <f>NA()</f>
        <v>#N/A</v>
      </c>
      <c r="O50" s="136">
        <f>IF(ISNUMBER('実質公債費比率（分子）の構造'!O$53),'実質公債費比率（分子）の構造'!O$53,NA())</f>
        <v>35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4318</v>
      </c>
      <c r="E56" s="135"/>
      <c r="F56" s="135"/>
      <c r="G56" s="135">
        <f>'将来負担比率（分子）の構造'!J$51</f>
        <v>4081</v>
      </c>
      <c r="H56" s="135"/>
      <c r="I56" s="135"/>
      <c r="J56" s="135">
        <f>'将来負担比率（分子）の構造'!K$51</f>
        <v>3694</v>
      </c>
      <c r="K56" s="135"/>
      <c r="L56" s="135"/>
      <c r="M56" s="135">
        <f>'将来負担比率（分子）の構造'!L$51</f>
        <v>3501</v>
      </c>
      <c r="N56" s="135"/>
      <c r="O56" s="135"/>
      <c r="P56" s="135">
        <f>'将来負担比率（分子）の構造'!M$51</f>
        <v>3325</v>
      </c>
    </row>
    <row r="57" spans="1:16" x14ac:dyDescent="0.15">
      <c r="A57" s="135" t="s">
        <v>34</v>
      </c>
      <c r="B57" s="135"/>
      <c r="C57" s="135"/>
      <c r="D57" s="135">
        <f>'将来負担比率（分子）の構造'!I$50</f>
        <v>586</v>
      </c>
      <c r="E57" s="135"/>
      <c r="F57" s="135"/>
      <c r="G57" s="135">
        <f>'将来負担比率（分子）の構造'!J$50</f>
        <v>527</v>
      </c>
      <c r="H57" s="135"/>
      <c r="I57" s="135"/>
      <c r="J57" s="135">
        <f>'将来負担比率（分子）の構造'!K$50</f>
        <v>483</v>
      </c>
      <c r="K57" s="135"/>
      <c r="L57" s="135"/>
      <c r="M57" s="135">
        <f>'将来負担比率（分子）の構造'!L$50</f>
        <v>459</v>
      </c>
      <c r="N57" s="135"/>
      <c r="O57" s="135"/>
      <c r="P57" s="135">
        <f>'将来負担比率（分子）の構造'!M$50</f>
        <v>417</v>
      </c>
    </row>
    <row r="58" spans="1:16" x14ac:dyDescent="0.15">
      <c r="A58" s="135" t="s">
        <v>33</v>
      </c>
      <c r="B58" s="135"/>
      <c r="C58" s="135"/>
      <c r="D58" s="135">
        <f>'将来負担比率（分子）の構造'!I$49</f>
        <v>2114</v>
      </c>
      <c r="E58" s="135"/>
      <c r="F58" s="135"/>
      <c r="G58" s="135">
        <f>'将来負担比率（分子）の構造'!J$49</f>
        <v>2785</v>
      </c>
      <c r="H58" s="135"/>
      <c r="I58" s="135"/>
      <c r="J58" s="135">
        <f>'将来負担比率（分子）の構造'!K$49</f>
        <v>3371</v>
      </c>
      <c r="K58" s="135"/>
      <c r="L58" s="135"/>
      <c r="M58" s="135">
        <f>'将来負担比率（分子）の構造'!L$49</f>
        <v>3680</v>
      </c>
      <c r="N58" s="135"/>
      <c r="O58" s="135"/>
      <c r="P58" s="135">
        <f>'将来負担比率（分子）の構造'!M$49</f>
        <v>4091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751</v>
      </c>
      <c r="C62" s="135"/>
      <c r="D62" s="135"/>
      <c r="E62" s="135">
        <f>'将来負担比率（分子）の構造'!J$45</f>
        <v>747</v>
      </c>
      <c r="F62" s="135"/>
      <c r="G62" s="135"/>
      <c r="H62" s="135">
        <f>'将来負担比率（分子）の構造'!K$45</f>
        <v>776</v>
      </c>
      <c r="I62" s="135"/>
      <c r="J62" s="135"/>
      <c r="K62" s="135">
        <f>'将来負担比率（分子）の構造'!L$45</f>
        <v>711</v>
      </c>
      <c r="L62" s="135"/>
      <c r="M62" s="135"/>
      <c r="N62" s="135">
        <f>'将来負担比率（分子）の構造'!M$45</f>
        <v>717</v>
      </c>
      <c r="O62" s="135"/>
      <c r="P62" s="135"/>
    </row>
    <row r="63" spans="1:16" x14ac:dyDescent="0.15">
      <c r="A63" s="135" t="s">
        <v>27</v>
      </c>
      <c r="B63" s="135">
        <f>'将来負担比率（分子）の構造'!I$44</f>
        <v>70</v>
      </c>
      <c r="C63" s="135"/>
      <c r="D63" s="135"/>
      <c r="E63" s="135">
        <f>'将来負担比率（分子）の構造'!J$44</f>
        <v>51</v>
      </c>
      <c r="F63" s="135"/>
      <c r="G63" s="135"/>
      <c r="H63" s="135">
        <f>'将来負担比率（分子）の構造'!K$44</f>
        <v>38</v>
      </c>
      <c r="I63" s="135"/>
      <c r="J63" s="135"/>
      <c r="K63" s="135">
        <f>'将来負担比率（分子）の構造'!L$44</f>
        <v>22</v>
      </c>
      <c r="L63" s="135"/>
      <c r="M63" s="135"/>
      <c r="N63" s="135">
        <f>'将来負担比率（分子）の構造'!M$44</f>
        <v>12</v>
      </c>
      <c r="O63" s="135"/>
      <c r="P63" s="135"/>
    </row>
    <row r="64" spans="1:16" x14ac:dyDescent="0.15">
      <c r="A64" s="135" t="s">
        <v>26</v>
      </c>
      <c r="B64" s="135">
        <f>'将来負担比率（分子）の構造'!I$43</f>
        <v>1174</v>
      </c>
      <c r="C64" s="135"/>
      <c r="D64" s="135"/>
      <c r="E64" s="135">
        <f>'将来負担比率（分子）の構造'!J$43</f>
        <v>1060</v>
      </c>
      <c r="F64" s="135"/>
      <c r="G64" s="135"/>
      <c r="H64" s="135">
        <f>'将来負担比率（分子）の構造'!K$43</f>
        <v>948</v>
      </c>
      <c r="I64" s="135"/>
      <c r="J64" s="135"/>
      <c r="K64" s="135">
        <f>'将来負担比率（分子）の構造'!L$43</f>
        <v>762</v>
      </c>
      <c r="L64" s="135"/>
      <c r="M64" s="135"/>
      <c r="N64" s="135">
        <f>'将来負担比率（分子）の構造'!M$43</f>
        <v>789</v>
      </c>
      <c r="O64" s="135"/>
      <c r="P64" s="135"/>
    </row>
    <row r="65" spans="1:16" x14ac:dyDescent="0.15">
      <c r="A65" s="135" t="s">
        <v>25</v>
      </c>
      <c r="B65" s="135">
        <f>'将来負担比率（分子）の構造'!I$42</f>
        <v>102</v>
      </c>
      <c r="C65" s="135"/>
      <c r="D65" s="135"/>
      <c r="E65" s="135">
        <f>'将来負担比率（分子）の構造'!J$42</f>
        <v>58</v>
      </c>
      <c r="F65" s="135"/>
      <c r="G65" s="135"/>
      <c r="H65" s="135">
        <f>'将来負担比率（分子）の構造'!K$42</f>
        <v>26</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4831</v>
      </c>
      <c r="C66" s="135"/>
      <c r="D66" s="135"/>
      <c r="E66" s="135">
        <f>'将来負担比率（分子）の構造'!J$41</f>
        <v>4379</v>
      </c>
      <c r="F66" s="135"/>
      <c r="G66" s="135"/>
      <c r="H66" s="135">
        <f>'将来負担比率（分子）の構造'!K$41</f>
        <v>4008</v>
      </c>
      <c r="I66" s="135"/>
      <c r="J66" s="135"/>
      <c r="K66" s="135">
        <f>'将来負担比率（分子）の構造'!L$41</f>
        <v>3789</v>
      </c>
      <c r="L66" s="135"/>
      <c r="M66" s="135"/>
      <c r="N66" s="135">
        <f>'将来負担比率（分子）の構造'!M$41</f>
        <v>3578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156613</v>
      </c>
      <c r="S5" s="583"/>
      <c r="T5" s="583"/>
      <c r="U5" s="583"/>
      <c r="V5" s="583"/>
      <c r="W5" s="583"/>
      <c r="X5" s="583"/>
      <c r="Y5" s="584"/>
      <c r="Z5" s="585">
        <v>4.4000000000000004</v>
      </c>
      <c r="AA5" s="585"/>
      <c r="AB5" s="585"/>
      <c r="AC5" s="585"/>
      <c r="AD5" s="586">
        <v>156613</v>
      </c>
      <c r="AE5" s="586"/>
      <c r="AF5" s="586"/>
      <c r="AG5" s="586"/>
      <c r="AH5" s="586"/>
      <c r="AI5" s="586"/>
      <c r="AJ5" s="586"/>
      <c r="AK5" s="586"/>
      <c r="AL5" s="587">
        <v>6.7</v>
      </c>
      <c r="AM5" s="588"/>
      <c r="AN5" s="588"/>
      <c r="AO5" s="589"/>
      <c r="AP5" s="579" t="s">
        <v>207</v>
      </c>
      <c r="AQ5" s="580"/>
      <c r="AR5" s="580"/>
      <c r="AS5" s="580"/>
      <c r="AT5" s="580"/>
      <c r="AU5" s="580"/>
      <c r="AV5" s="580"/>
      <c r="AW5" s="580"/>
      <c r="AX5" s="580"/>
      <c r="AY5" s="580"/>
      <c r="AZ5" s="580"/>
      <c r="BA5" s="580"/>
      <c r="BB5" s="580"/>
      <c r="BC5" s="580"/>
      <c r="BD5" s="580"/>
      <c r="BE5" s="580"/>
      <c r="BF5" s="581"/>
      <c r="BG5" s="593">
        <v>155647</v>
      </c>
      <c r="BH5" s="594"/>
      <c r="BI5" s="594"/>
      <c r="BJ5" s="594"/>
      <c r="BK5" s="594"/>
      <c r="BL5" s="594"/>
      <c r="BM5" s="594"/>
      <c r="BN5" s="595"/>
      <c r="BO5" s="596">
        <v>99.4</v>
      </c>
      <c r="BP5" s="596"/>
      <c r="BQ5" s="596"/>
      <c r="BR5" s="596"/>
      <c r="BS5" s="597">
        <v>1525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57295</v>
      </c>
      <c r="S6" s="594"/>
      <c r="T6" s="594"/>
      <c r="U6" s="594"/>
      <c r="V6" s="594"/>
      <c r="W6" s="594"/>
      <c r="X6" s="594"/>
      <c r="Y6" s="595"/>
      <c r="Z6" s="596">
        <v>1.6</v>
      </c>
      <c r="AA6" s="596"/>
      <c r="AB6" s="596"/>
      <c r="AC6" s="596"/>
      <c r="AD6" s="597">
        <v>57295</v>
      </c>
      <c r="AE6" s="597"/>
      <c r="AF6" s="597"/>
      <c r="AG6" s="597"/>
      <c r="AH6" s="597"/>
      <c r="AI6" s="597"/>
      <c r="AJ6" s="597"/>
      <c r="AK6" s="597"/>
      <c r="AL6" s="598">
        <v>2.5</v>
      </c>
      <c r="AM6" s="599"/>
      <c r="AN6" s="599"/>
      <c r="AO6" s="600"/>
      <c r="AP6" s="590" t="s">
        <v>212</v>
      </c>
      <c r="AQ6" s="591"/>
      <c r="AR6" s="591"/>
      <c r="AS6" s="591"/>
      <c r="AT6" s="591"/>
      <c r="AU6" s="591"/>
      <c r="AV6" s="591"/>
      <c r="AW6" s="591"/>
      <c r="AX6" s="591"/>
      <c r="AY6" s="591"/>
      <c r="AZ6" s="591"/>
      <c r="BA6" s="591"/>
      <c r="BB6" s="591"/>
      <c r="BC6" s="591"/>
      <c r="BD6" s="591"/>
      <c r="BE6" s="591"/>
      <c r="BF6" s="592"/>
      <c r="BG6" s="593">
        <v>155647</v>
      </c>
      <c r="BH6" s="594"/>
      <c r="BI6" s="594"/>
      <c r="BJ6" s="594"/>
      <c r="BK6" s="594"/>
      <c r="BL6" s="594"/>
      <c r="BM6" s="594"/>
      <c r="BN6" s="595"/>
      <c r="BO6" s="596">
        <v>99.4</v>
      </c>
      <c r="BP6" s="596"/>
      <c r="BQ6" s="596"/>
      <c r="BR6" s="596"/>
      <c r="BS6" s="597">
        <v>1525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49450</v>
      </c>
      <c r="CS6" s="594"/>
      <c r="CT6" s="594"/>
      <c r="CU6" s="594"/>
      <c r="CV6" s="594"/>
      <c r="CW6" s="594"/>
      <c r="CX6" s="594"/>
      <c r="CY6" s="595"/>
      <c r="CZ6" s="596">
        <v>1.4</v>
      </c>
      <c r="DA6" s="596"/>
      <c r="DB6" s="596"/>
      <c r="DC6" s="596"/>
      <c r="DD6" s="602" t="s">
        <v>214</v>
      </c>
      <c r="DE6" s="594"/>
      <c r="DF6" s="594"/>
      <c r="DG6" s="594"/>
      <c r="DH6" s="594"/>
      <c r="DI6" s="594"/>
      <c r="DJ6" s="594"/>
      <c r="DK6" s="594"/>
      <c r="DL6" s="594"/>
      <c r="DM6" s="594"/>
      <c r="DN6" s="594"/>
      <c r="DO6" s="594"/>
      <c r="DP6" s="595"/>
      <c r="DQ6" s="602">
        <v>49450</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272</v>
      </c>
      <c r="S7" s="594"/>
      <c r="T7" s="594"/>
      <c r="U7" s="594"/>
      <c r="V7" s="594"/>
      <c r="W7" s="594"/>
      <c r="X7" s="594"/>
      <c r="Y7" s="595"/>
      <c r="Z7" s="596">
        <v>0</v>
      </c>
      <c r="AA7" s="596"/>
      <c r="AB7" s="596"/>
      <c r="AC7" s="596"/>
      <c r="AD7" s="597">
        <v>272</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77144</v>
      </c>
      <c r="BH7" s="594"/>
      <c r="BI7" s="594"/>
      <c r="BJ7" s="594"/>
      <c r="BK7" s="594"/>
      <c r="BL7" s="594"/>
      <c r="BM7" s="594"/>
      <c r="BN7" s="595"/>
      <c r="BO7" s="596">
        <v>49.3</v>
      </c>
      <c r="BP7" s="596"/>
      <c r="BQ7" s="596"/>
      <c r="BR7" s="596"/>
      <c r="BS7" s="597">
        <v>1525</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843419</v>
      </c>
      <c r="CS7" s="594"/>
      <c r="CT7" s="594"/>
      <c r="CU7" s="594"/>
      <c r="CV7" s="594"/>
      <c r="CW7" s="594"/>
      <c r="CX7" s="594"/>
      <c r="CY7" s="595"/>
      <c r="CZ7" s="596">
        <v>24.5</v>
      </c>
      <c r="DA7" s="596"/>
      <c r="DB7" s="596"/>
      <c r="DC7" s="596"/>
      <c r="DD7" s="602">
        <v>5346</v>
      </c>
      <c r="DE7" s="594"/>
      <c r="DF7" s="594"/>
      <c r="DG7" s="594"/>
      <c r="DH7" s="594"/>
      <c r="DI7" s="594"/>
      <c r="DJ7" s="594"/>
      <c r="DK7" s="594"/>
      <c r="DL7" s="594"/>
      <c r="DM7" s="594"/>
      <c r="DN7" s="594"/>
      <c r="DO7" s="594"/>
      <c r="DP7" s="595"/>
      <c r="DQ7" s="602">
        <v>654673</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542</v>
      </c>
      <c r="S8" s="594"/>
      <c r="T8" s="594"/>
      <c r="U8" s="594"/>
      <c r="V8" s="594"/>
      <c r="W8" s="594"/>
      <c r="X8" s="594"/>
      <c r="Y8" s="595"/>
      <c r="Z8" s="596">
        <v>0</v>
      </c>
      <c r="AA8" s="596"/>
      <c r="AB8" s="596"/>
      <c r="AC8" s="596"/>
      <c r="AD8" s="597">
        <v>542</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2761</v>
      </c>
      <c r="BH8" s="594"/>
      <c r="BI8" s="594"/>
      <c r="BJ8" s="594"/>
      <c r="BK8" s="594"/>
      <c r="BL8" s="594"/>
      <c r="BM8" s="594"/>
      <c r="BN8" s="595"/>
      <c r="BO8" s="596">
        <v>1.8</v>
      </c>
      <c r="BP8" s="596"/>
      <c r="BQ8" s="596"/>
      <c r="BR8" s="596"/>
      <c r="BS8" s="602" t="s">
        <v>108</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547407</v>
      </c>
      <c r="CS8" s="594"/>
      <c r="CT8" s="594"/>
      <c r="CU8" s="594"/>
      <c r="CV8" s="594"/>
      <c r="CW8" s="594"/>
      <c r="CX8" s="594"/>
      <c r="CY8" s="595"/>
      <c r="CZ8" s="596">
        <v>15.9</v>
      </c>
      <c r="DA8" s="596"/>
      <c r="DB8" s="596"/>
      <c r="DC8" s="596"/>
      <c r="DD8" s="602">
        <v>19708</v>
      </c>
      <c r="DE8" s="594"/>
      <c r="DF8" s="594"/>
      <c r="DG8" s="594"/>
      <c r="DH8" s="594"/>
      <c r="DI8" s="594"/>
      <c r="DJ8" s="594"/>
      <c r="DK8" s="594"/>
      <c r="DL8" s="594"/>
      <c r="DM8" s="594"/>
      <c r="DN8" s="594"/>
      <c r="DO8" s="594"/>
      <c r="DP8" s="595"/>
      <c r="DQ8" s="602">
        <v>378891</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452</v>
      </c>
      <c r="S9" s="594"/>
      <c r="T9" s="594"/>
      <c r="U9" s="594"/>
      <c r="V9" s="594"/>
      <c r="W9" s="594"/>
      <c r="X9" s="594"/>
      <c r="Y9" s="595"/>
      <c r="Z9" s="596">
        <v>0</v>
      </c>
      <c r="AA9" s="596"/>
      <c r="AB9" s="596"/>
      <c r="AC9" s="596"/>
      <c r="AD9" s="597">
        <v>452</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66494</v>
      </c>
      <c r="BH9" s="594"/>
      <c r="BI9" s="594"/>
      <c r="BJ9" s="594"/>
      <c r="BK9" s="594"/>
      <c r="BL9" s="594"/>
      <c r="BM9" s="594"/>
      <c r="BN9" s="595"/>
      <c r="BO9" s="596">
        <v>42.5</v>
      </c>
      <c r="BP9" s="596"/>
      <c r="BQ9" s="596"/>
      <c r="BR9" s="596"/>
      <c r="BS9" s="602" t="s">
        <v>108</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499237</v>
      </c>
      <c r="CS9" s="594"/>
      <c r="CT9" s="594"/>
      <c r="CU9" s="594"/>
      <c r="CV9" s="594"/>
      <c r="CW9" s="594"/>
      <c r="CX9" s="594"/>
      <c r="CY9" s="595"/>
      <c r="CZ9" s="596">
        <v>14.5</v>
      </c>
      <c r="DA9" s="596"/>
      <c r="DB9" s="596"/>
      <c r="DC9" s="596"/>
      <c r="DD9" s="602">
        <v>53957</v>
      </c>
      <c r="DE9" s="594"/>
      <c r="DF9" s="594"/>
      <c r="DG9" s="594"/>
      <c r="DH9" s="594"/>
      <c r="DI9" s="594"/>
      <c r="DJ9" s="594"/>
      <c r="DK9" s="594"/>
      <c r="DL9" s="594"/>
      <c r="DM9" s="594"/>
      <c r="DN9" s="594"/>
      <c r="DO9" s="594"/>
      <c r="DP9" s="595"/>
      <c r="DQ9" s="602">
        <v>456716</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38192</v>
      </c>
      <c r="S10" s="594"/>
      <c r="T10" s="594"/>
      <c r="U10" s="594"/>
      <c r="V10" s="594"/>
      <c r="W10" s="594"/>
      <c r="X10" s="594"/>
      <c r="Y10" s="595"/>
      <c r="Z10" s="596">
        <v>1.1000000000000001</v>
      </c>
      <c r="AA10" s="596"/>
      <c r="AB10" s="596"/>
      <c r="AC10" s="596"/>
      <c r="AD10" s="597">
        <v>38192</v>
      </c>
      <c r="AE10" s="597"/>
      <c r="AF10" s="597"/>
      <c r="AG10" s="597"/>
      <c r="AH10" s="597"/>
      <c r="AI10" s="597"/>
      <c r="AJ10" s="597"/>
      <c r="AK10" s="597"/>
      <c r="AL10" s="598">
        <v>1.6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4524</v>
      </c>
      <c r="BH10" s="594"/>
      <c r="BI10" s="594"/>
      <c r="BJ10" s="594"/>
      <c r="BK10" s="594"/>
      <c r="BL10" s="594"/>
      <c r="BM10" s="594"/>
      <c r="BN10" s="595"/>
      <c r="BO10" s="596">
        <v>2.9</v>
      </c>
      <c r="BP10" s="596"/>
      <c r="BQ10" s="596"/>
      <c r="BR10" s="596"/>
      <c r="BS10" s="602">
        <v>754</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3</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3365</v>
      </c>
      <c r="BH11" s="594"/>
      <c r="BI11" s="594"/>
      <c r="BJ11" s="594"/>
      <c r="BK11" s="594"/>
      <c r="BL11" s="594"/>
      <c r="BM11" s="594"/>
      <c r="BN11" s="595"/>
      <c r="BO11" s="596">
        <v>2.1</v>
      </c>
      <c r="BP11" s="596"/>
      <c r="BQ11" s="596"/>
      <c r="BR11" s="596"/>
      <c r="BS11" s="602">
        <v>771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258783</v>
      </c>
      <c r="CS11" s="594"/>
      <c r="CT11" s="594"/>
      <c r="CU11" s="594"/>
      <c r="CV11" s="594"/>
      <c r="CW11" s="594"/>
      <c r="CX11" s="594"/>
      <c r="CY11" s="595"/>
      <c r="CZ11" s="596">
        <v>7.5</v>
      </c>
      <c r="DA11" s="596"/>
      <c r="DB11" s="596"/>
      <c r="DC11" s="596"/>
      <c r="DD11" s="602">
        <v>66419</v>
      </c>
      <c r="DE11" s="594"/>
      <c r="DF11" s="594"/>
      <c r="DG11" s="594"/>
      <c r="DH11" s="594"/>
      <c r="DI11" s="594"/>
      <c r="DJ11" s="594"/>
      <c r="DK11" s="594"/>
      <c r="DL11" s="594"/>
      <c r="DM11" s="594"/>
      <c r="DN11" s="594"/>
      <c r="DO11" s="594"/>
      <c r="DP11" s="595"/>
      <c r="DQ11" s="602">
        <v>123277</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60412</v>
      </c>
      <c r="BH12" s="594"/>
      <c r="BI12" s="594"/>
      <c r="BJ12" s="594"/>
      <c r="BK12" s="594"/>
      <c r="BL12" s="594"/>
      <c r="BM12" s="594"/>
      <c r="BN12" s="595"/>
      <c r="BO12" s="596">
        <v>38.6</v>
      </c>
      <c r="BP12" s="596"/>
      <c r="BQ12" s="596"/>
      <c r="BR12" s="596"/>
      <c r="BS12" s="602" t="s">
        <v>108</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89075</v>
      </c>
      <c r="CS12" s="594"/>
      <c r="CT12" s="594"/>
      <c r="CU12" s="594"/>
      <c r="CV12" s="594"/>
      <c r="CW12" s="594"/>
      <c r="CX12" s="594"/>
      <c r="CY12" s="595"/>
      <c r="CZ12" s="596">
        <v>2.6</v>
      </c>
      <c r="DA12" s="596"/>
      <c r="DB12" s="596"/>
      <c r="DC12" s="596"/>
      <c r="DD12" s="602">
        <v>5387</v>
      </c>
      <c r="DE12" s="594"/>
      <c r="DF12" s="594"/>
      <c r="DG12" s="594"/>
      <c r="DH12" s="594"/>
      <c r="DI12" s="594"/>
      <c r="DJ12" s="594"/>
      <c r="DK12" s="594"/>
      <c r="DL12" s="594"/>
      <c r="DM12" s="594"/>
      <c r="DN12" s="594"/>
      <c r="DO12" s="594"/>
      <c r="DP12" s="595"/>
      <c r="DQ12" s="602">
        <v>30102</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8745</v>
      </c>
      <c r="S13" s="594"/>
      <c r="T13" s="594"/>
      <c r="U13" s="594"/>
      <c r="V13" s="594"/>
      <c r="W13" s="594"/>
      <c r="X13" s="594"/>
      <c r="Y13" s="595"/>
      <c r="Z13" s="596">
        <v>0.2</v>
      </c>
      <c r="AA13" s="596"/>
      <c r="AB13" s="596"/>
      <c r="AC13" s="596"/>
      <c r="AD13" s="597">
        <v>8745</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56634</v>
      </c>
      <c r="BH13" s="594"/>
      <c r="BI13" s="594"/>
      <c r="BJ13" s="594"/>
      <c r="BK13" s="594"/>
      <c r="BL13" s="594"/>
      <c r="BM13" s="594"/>
      <c r="BN13" s="595"/>
      <c r="BO13" s="596">
        <v>36.200000000000003</v>
      </c>
      <c r="BP13" s="596"/>
      <c r="BQ13" s="596"/>
      <c r="BR13" s="596"/>
      <c r="BS13" s="602" t="s">
        <v>108</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254043</v>
      </c>
      <c r="CS13" s="594"/>
      <c r="CT13" s="594"/>
      <c r="CU13" s="594"/>
      <c r="CV13" s="594"/>
      <c r="CW13" s="594"/>
      <c r="CX13" s="594"/>
      <c r="CY13" s="595"/>
      <c r="CZ13" s="596">
        <v>7.4</v>
      </c>
      <c r="DA13" s="596"/>
      <c r="DB13" s="596"/>
      <c r="DC13" s="596"/>
      <c r="DD13" s="602">
        <v>122479</v>
      </c>
      <c r="DE13" s="594"/>
      <c r="DF13" s="594"/>
      <c r="DG13" s="594"/>
      <c r="DH13" s="594"/>
      <c r="DI13" s="594"/>
      <c r="DJ13" s="594"/>
      <c r="DK13" s="594"/>
      <c r="DL13" s="594"/>
      <c r="DM13" s="594"/>
      <c r="DN13" s="594"/>
      <c r="DO13" s="594"/>
      <c r="DP13" s="595"/>
      <c r="DQ13" s="602">
        <v>144225</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3100</v>
      </c>
      <c r="BH14" s="594"/>
      <c r="BI14" s="594"/>
      <c r="BJ14" s="594"/>
      <c r="BK14" s="594"/>
      <c r="BL14" s="594"/>
      <c r="BM14" s="594"/>
      <c r="BN14" s="595"/>
      <c r="BO14" s="596">
        <v>2</v>
      </c>
      <c r="BP14" s="596"/>
      <c r="BQ14" s="596"/>
      <c r="BR14" s="596"/>
      <c r="BS14" s="602" t="s">
        <v>108</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154815</v>
      </c>
      <c r="CS14" s="594"/>
      <c r="CT14" s="594"/>
      <c r="CU14" s="594"/>
      <c r="CV14" s="594"/>
      <c r="CW14" s="594"/>
      <c r="CX14" s="594"/>
      <c r="CY14" s="595"/>
      <c r="CZ14" s="596">
        <v>4.5</v>
      </c>
      <c r="DA14" s="596"/>
      <c r="DB14" s="596"/>
      <c r="DC14" s="596"/>
      <c r="DD14" s="602" t="s">
        <v>108</v>
      </c>
      <c r="DE14" s="594"/>
      <c r="DF14" s="594"/>
      <c r="DG14" s="594"/>
      <c r="DH14" s="594"/>
      <c r="DI14" s="594"/>
      <c r="DJ14" s="594"/>
      <c r="DK14" s="594"/>
      <c r="DL14" s="594"/>
      <c r="DM14" s="594"/>
      <c r="DN14" s="594"/>
      <c r="DO14" s="594"/>
      <c r="DP14" s="595"/>
      <c r="DQ14" s="602">
        <v>134415</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225</v>
      </c>
      <c r="S15" s="594"/>
      <c r="T15" s="594"/>
      <c r="U15" s="594"/>
      <c r="V15" s="594"/>
      <c r="W15" s="594"/>
      <c r="X15" s="594"/>
      <c r="Y15" s="595"/>
      <c r="Z15" s="596">
        <v>0</v>
      </c>
      <c r="AA15" s="596"/>
      <c r="AB15" s="596"/>
      <c r="AC15" s="596"/>
      <c r="AD15" s="597">
        <v>225</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14991</v>
      </c>
      <c r="BH15" s="594"/>
      <c r="BI15" s="594"/>
      <c r="BJ15" s="594"/>
      <c r="BK15" s="594"/>
      <c r="BL15" s="594"/>
      <c r="BM15" s="594"/>
      <c r="BN15" s="595"/>
      <c r="BO15" s="596">
        <v>9.6</v>
      </c>
      <c r="BP15" s="596"/>
      <c r="BQ15" s="596"/>
      <c r="BR15" s="596"/>
      <c r="BS15" s="602" t="s">
        <v>108</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191130</v>
      </c>
      <c r="CS15" s="594"/>
      <c r="CT15" s="594"/>
      <c r="CU15" s="594"/>
      <c r="CV15" s="594"/>
      <c r="CW15" s="594"/>
      <c r="CX15" s="594"/>
      <c r="CY15" s="595"/>
      <c r="CZ15" s="596">
        <v>5.5</v>
      </c>
      <c r="DA15" s="596"/>
      <c r="DB15" s="596"/>
      <c r="DC15" s="596"/>
      <c r="DD15" s="602">
        <v>36493</v>
      </c>
      <c r="DE15" s="594"/>
      <c r="DF15" s="594"/>
      <c r="DG15" s="594"/>
      <c r="DH15" s="594"/>
      <c r="DI15" s="594"/>
      <c r="DJ15" s="594"/>
      <c r="DK15" s="594"/>
      <c r="DL15" s="594"/>
      <c r="DM15" s="594"/>
      <c r="DN15" s="594"/>
      <c r="DO15" s="594"/>
      <c r="DP15" s="595"/>
      <c r="DQ15" s="602">
        <v>151926</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2254567</v>
      </c>
      <c r="S16" s="594"/>
      <c r="T16" s="594"/>
      <c r="U16" s="594"/>
      <c r="V16" s="594"/>
      <c r="W16" s="594"/>
      <c r="X16" s="594"/>
      <c r="Y16" s="595"/>
      <c r="Z16" s="596">
        <v>62.9</v>
      </c>
      <c r="AA16" s="596"/>
      <c r="AB16" s="596"/>
      <c r="AC16" s="596"/>
      <c r="AD16" s="597">
        <v>2057688</v>
      </c>
      <c r="AE16" s="597"/>
      <c r="AF16" s="597"/>
      <c r="AG16" s="597"/>
      <c r="AH16" s="597"/>
      <c r="AI16" s="597"/>
      <c r="AJ16" s="597"/>
      <c r="AK16" s="597"/>
      <c r="AL16" s="598">
        <v>88.7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31073</v>
      </c>
      <c r="CS16" s="594"/>
      <c r="CT16" s="594"/>
      <c r="CU16" s="594"/>
      <c r="CV16" s="594"/>
      <c r="CW16" s="594"/>
      <c r="CX16" s="594"/>
      <c r="CY16" s="595"/>
      <c r="CZ16" s="596">
        <v>0.9</v>
      </c>
      <c r="DA16" s="596"/>
      <c r="DB16" s="596"/>
      <c r="DC16" s="596"/>
      <c r="DD16" s="602" t="s">
        <v>108</v>
      </c>
      <c r="DE16" s="594"/>
      <c r="DF16" s="594"/>
      <c r="DG16" s="594"/>
      <c r="DH16" s="594"/>
      <c r="DI16" s="594"/>
      <c r="DJ16" s="594"/>
      <c r="DK16" s="594"/>
      <c r="DL16" s="594"/>
      <c r="DM16" s="594"/>
      <c r="DN16" s="594"/>
      <c r="DO16" s="594"/>
      <c r="DP16" s="595"/>
      <c r="DQ16" s="602">
        <v>2659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2057688</v>
      </c>
      <c r="S17" s="594"/>
      <c r="T17" s="594"/>
      <c r="U17" s="594"/>
      <c r="V17" s="594"/>
      <c r="W17" s="594"/>
      <c r="X17" s="594"/>
      <c r="Y17" s="595"/>
      <c r="Z17" s="596">
        <v>57.4</v>
      </c>
      <c r="AA17" s="596"/>
      <c r="AB17" s="596"/>
      <c r="AC17" s="596"/>
      <c r="AD17" s="597">
        <v>2057688</v>
      </c>
      <c r="AE17" s="597"/>
      <c r="AF17" s="597"/>
      <c r="AG17" s="597"/>
      <c r="AH17" s="597"/>
      <c r="AI17" s="597"/>
      <c r="AJ17" s="597"/>
      <c r="AK17" s="597"/>
      <c r="AL17" s="598">
        <v>88.7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530008</v>
      </c>
      <c r="CS17" s="594"/>
      <c r="CT17" s="594"/>
      <c r="CU17" s="594"/>
      <c r="CV17" s="594"/>
      <c r="CW17" s="594"/>
      <c r="CX17" s="594"/>
      <c r="CY17" s="595"/>
      <c r="CZ17" s="596">
        <v>15.4</v>
      </c>
      <c r="DA17" s="596"/>
      <c r="DB17" s="596"/>
      <c r="DC17" s="596"/>
      <c r="DD17" s="602" t="s">
        <v>108</v>
      </c>
      <c r="DE17" s="594"/>
      <c r="DF17" s="594"/>
      <c r="DG17" s="594"/>
      <c r="DH17" s="594"/>
      <c r="DI17" s="594"/>
      <c r="DJ17" s="594"/>
      <c r="DK17" s="594"/>
      <c r="DL17" s="594"/>
      <c r="DM17" s="594"/>
      <c r="DN17" s="594"/>
      <c r="DO17" s="594"/>
      <c r="DP17" s="595"/>
      <c r="DQ17" s="602">
        <v>454221</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196875</v>
      </c>
      <c r="S18" s="594"/>
      <c r="T18" s="594"/>
      <c r="U18" s="594"/>
      <c r="V18" s="594"/>
      <c r="W18" s="594"/>
      <c r="X18" s="594"/>
      <c r="Y18" s="595"/>
      <c r="Z18" s="596">
        <v>5.5</v>
      </c>
      <c r="AA18" s="596"/>
      <c r="AB18" s="596"/>
      <c r="AC18" s="596"/>
      <c r="AD18" s="597" t="s">
        <v>108</v>
      </c>
      <c r="AE18" s="597"/>
      <c r="AF18" s="597"/>
      <c r="AG18" s="597"/>
      <c r="AH18" s="597"/>
      <c r="AI18" s="597"/>
      <c r="AJ18" s="597"/>
      <c r="AK18" s="597"/>
      <c r="AL18" s="598" t="s">
        <v>108</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4</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966</v>
      </c>
      <c r="BH19" s="594"/>
      <c r="BI19" s="594"/>
      <c r="BJ19" s="594"/>
      <c r="BK19" s="594"/>
      <c r="BL19" s="594"/>
      <c r="BM19" s="594"/>
      <c r="BN19" s="595"/>
      <c r="BO19" s="596">
        <v>0.6</v>
      </c>
      <c r="BP19" s="596"/>
      <c r="BQ19" s="596"/>
      <c r="BR19" s="596"/>
      <c r="BS19" s="602" t="s">
        <v>108</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2516903</v>
      </c>
      <c r="S20" s="594"/>
      <c r="T20" s="594"/>
      <c r="U20" s="594"/>
      <c r="V20" s="594"/>
      <c r="W20" s="594"/>
      <c r="X20" s="594"/>
      <c r="Y20" s="595"/>
      <c r="Z20" s="596">
        <v>70.2</v>
      </c>
      <c r="AA20" s="596"/>
      <c r="AB20" s="596"/>
      <c r="AC20" s="596"/>
      <c r="AD20" s="597">
        <v>2320024</v>
      </c>
      <c r="AE20" s="597"/>
      <c r="AF20" s="597"/>
      <c r="AG20" s="597"/>
      <c r="AH20" s="597"/>
      <c r="AI20" s="597"/>
      <c r="AJ20" s="597"/>
      <c r="AK20" s="597"/>
      <c r="AL20" s="598">
        <v>100</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966</v>
      </c>
      <c r="BH20" s="594"/>
      <c r="BI20" s="594"/>
      <c r="BJ20" s="594"/>
      <c r="BK20" s="594"/>
      <c r="BL20" s="594"/>
      <c r="BM20" s="594"/>
      <c r="BN20" s="595"/>
      <c r="BO20" s="596">
        <v>0.6</v>
      </c>
      <c r="BP20" s="596"/>
      <c r="BQ20" s="596"/>
      <c r="BR20" s="596"/>
      <c r="BS20" s="602" t="s">
        <v>108</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3448443</v>
      </c>
      <c r="CS20" s="594"/>
      <c r="CT20" s="594"/>
      <c r="CU20" s="594"/>
      <c r="CV20" s="594"/>
      <c r="CW20" s="594"/>
      <c r="CX20" s="594"/>
      <c r="CY20" s="595"/>
      <c r="CZ20" s="596">
        <v>100</v>
      </c>
      <c r="DA20" s="596"/>
      <c r="DB20" s="596"/>
      <c r="DC20" s="596"/>
      <c r="DD20" s="602">
        <v>309789</v>
      </c>
      <c r="DE20" s="594"/>
      <c r="DF20" s="594"/>
      <c r="DG20" s="594"/>
      <c r="DH20" s="594"/>
      <c r="DI20" s="594"/>
      <c r="DJ20" s="594"/>
      <c r="DK20" s="594"/>
      <c r="DL20" s="594"/>
      <c r="DM20" s="594"/>
      <c r="DN20" s="594"/>
      <c r="DO20" s="594"/>
      <c r="DP20" s="595"/>
      <c r="DQ20" s="602">
        <v>2580558</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t="s">
        <v>108</v>
      </c>
      <c r="S21" s="594"/>
      <c r="T21" s="594"/>
      <c r="U21" s="594"/>
      <c r="V21" s="594"/>
      <c r="W21" s="594"/>
      <c r="X21" s="594"/>
      <c r="Y21" s="595"/>
      <c r="Z21" s="596" t="s">
        <v>108</v>
      </c>
      <c r="AA21" s="596"/>
      <c r="AB21" s="596"/>
      <c r="AC21" s="596"/>
      <c r="AD21" s="597" t="s">
        <v>108</v>
      </c>
      <c r="AE21" s="597"/>
      <c r="AF21" s="597"/>
      <c r="AG21" s="597"/>
      <c r="AH21" s="597"/>
      <c r="AI21" s="597"/>
      <c r="AJ21" s="597"/>
      <c r="AK21" s="597"/>
      <c r="AL21" s="598" t="s">
        <v>108</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966</v>
      </c>
      <c r="BH21" s="594"/>
      <c r="BI21" s="594"/>
      <c r="BJ21" s="594"/>
      <c r="BK21" s="594"/>
      <c r="BL21" s="594"/>
      <c r="BM21" s="594"/>
      <c r="BN21" s="595"/>
      <c r="BO21" s="596">
        <v>0.6</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27994</v>
      </c>
      <c r="S22" s="594"/>
      <c r="T22" s="594"/>
      <c r="U22" s="594"/>
      <c r="V22" s="594"/>
      <c r="W22" s="594"/>
      <c r="X22" s="594"/>
      <c r="Y22" s="595"/>
      <c r="Z22" s="596">
        <v>0.8</v>
      </c>
      <c r="AA22" s="596"/>
      <c r="AB22" s="596"/>
      <c r="AC22" s="596"/>
      <c r="AD22" s="597" t="s">
        <v>108</v>
      </c>
      <c r="AE22" s="597"/>
      <c r="AF22" s="597"/>
      <c r="AG22" s="597"/>
      <c r="AH22" s="597"/>
      <c r="AI22" s="597"/>
      <c r="AJ22" s="597"/>
      <c r="AK22" s="597"/>
      <c r="AL22" s="598" t="s">
        <v>108</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116179</v>
      </c>
      <c r="S23" s="594"/>
      <c r="T23" s="594"/>
      <c r="U23" s="594"/>
      <c r="V23" s="594"/>
      <c r="W23" s="594"/>
      <c r="X23" s="594"/>
      <c r="Y23" s="595"/>
      <c r="Z23" s="596">
        <v>3.2</v>
      </c>
      <c r="AA23" s="596"/>
      <c r="AB23" s="596"/>
      <c r="AC23" s="596"/>
      <c r="AD23" s="597" t="s">
        <v>108</v>
      </c>
      <c r="AE23" s="597"/>
      <c r="AF23" s="597"/>
      <c r="AG23" s="597"/>
      <c r="AH23" s="597"/>
      <c r="AI23" s="597"/>
      <c r="AJ23" s="597"/>
      <c r="AK23" s="597"/>
      <c r="AL23" s="598" t="s">
        <v>108</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5756</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1228255</v>
      </c>
      <c r="CS24" s="583"/>
      <c r="CT24" s="583"/>
      <c r="CU24" s="583"/>
      <c r="CV24" s="583"/>
      <c r="CW24" s="583"/>
      <c r="CX24" s="583"/>
      <c r="CY24" s="584"/>
      <c r="CZ24" s="622">
        <v>35.6</v>
      </c>
      <c r="DA24" s="623"/>
      <c r="DB24" s="623"/>
      <c r="DC24" s="624"/>
      <c r="DD24" s="621">
        <v>1006586</v>
      </c>
      <c r="DE24" s="583"/>
      <c r="DF24" s="583"/>
      <c r="DG24" s="583"/>
      <c r="DH24" s="583"/>
      <c r="DI24" s="583"/>
      <c r="DJ24" s="583"/>
      <c r="DK24" s="584"/>
      <c r="DL24" s="621">
        <v>979758</v>
      </c>
      <c r="DM24" s="583"/>
      <c r="DN24" s="583"/>
      <c r="DO24" s="583"/>
      <c r="DP24" s="583"/>
      <c r="DQ24" s="583"/>
      <c r="DR24" s="583"/>
      <c r="DS24" s="583"/>
      <c r="DT24" s="583"/>
      <c r="DU24" s="583"/>
      <c r="DV24" s="584"/>
      <c r="DW24" s="587">
        <v>40.299999999999997</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222339</v>
      </c>
      <c r="S25" s="594"/>
      <c r="T25" s="594"/>
      <c r="U25" s="594"/>
      <c r="V25" s="594"/>
      <c r="W25" s="594"/>
      <c r="X25" s="594"/>
      <c r="Y25" s="595"/>
      <c r="Z25" s="596">
        <v>6.2</v>
      </c>
      <c r="AA25" s="596"/>
      <c r="AB25" s="596"/>
      <c r="AC25" s="596"/>
      <c r="AD25" s="597" t="s">
        <v>108</v>
      </c>
      <c r="AE25" s="597"/>
      <c r="AF25" s="597"/>
      <c r="AG25" s="597"/>
      <c r="AH25" s="597"/>
      <c r="AI25" s="597"/>
      <c r="AJ25" s="597"/>
      <c r="AK25" s="597"/>
      <c r="AL25" s="598" t="s">
        <v>108</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450265</v>
      </c>
      <c r="CS25" s="625"/>
      <c r="CT25" s="625"/>
      <c r="CU25" s="625"/>
      <c r="CV25" s="625"/>
      <c r="CW25" s="625"/>
      <c r="CX25" s="625"/>
      <c r="CY25" s="626"/>
      <c r="CZ25" s="627">
        <v>13.1</v>
      </c>
      <c r="DA25" s="628"/>
      <c r="DB25" s="628"/>
      <c r="DC25" s="629"/>
      <c r="DD25" s="602">
        <v>428376</v>
      </c>
      <c r="DE25" s="625"/>
      <c r="DF25" s="625"/>
      <c r="DG25" s="625"/>
      <c r="DH25" s="625"/>
      <c r="DI25" s="625"/>
      <c r="DJ25" s="625"/>
      <c r="DK25" s="626"/>
      <c r="DL25" s="602">
        <v>411894</v>
      </c>
      <c r="DM25" s="625"/>
      <c r="DN25" s="625"/>
      <c r="DO25" s="625"/>
      <c r="DP25" s="625"/>
      <c r="DQ25" s="625"/>
      <c r="DR25" s="625"/>
      <c r="DS25" s="625"/>
      <c r="DT25" s="625"/>
      <c r="DU25" s="625"/>
      <c r="DV25" s="626"/>
      <c r="DW25" s="598">
        <v>16.899999999999999</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v>300</v>
      </c>
      <c r="S26" s="594"/>
      <c r="T26" s="594"/>
      <c r="U26" s="594"/>
      <c r="V26" s="594"/>
      <c r="W26" s="594"/>
      <c r="X26" s="594"/>
      <c r="Y26" s="595"/>
      <c r="Z26" s="596">
        <v>0</v>
      </c>
      <c r="AA26" s="596"/>
      <c r="AB26" s="596"/>
      <c r="AC26" s="596"/>
      <c r="AD26" s="597">
        <v>300</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278858</v>
      </c>
      <c r="CS26" s="594"/>
      <c r="CT26" s="594"/>
      <c r="CU26" s="594"/>
      <c r="CV26" s="594"/>
      <c r="CW26" s="594"/>
      <c r="CX26" s="594"/>
      <c r="CY26" s="595"/>
      <c r="CZ26" s="627">
        <v>8.1</v>
      </c>
      <c r="DA26" s="628"/>
      <c r="DB26" s="628"/>
      <c r="DC26" s="629"/>
      <c r="DD26" s="602">
        <v>265933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156880</v>
      </c>
      <c r="S27" s="594"/>
      <c r="T27" s="594"/>
      <c r="U27" s="594"/>
      <c r="V27" s="594"/>
      <c r="W27" s="594"/>
      <c r="X27" s="594"/>
      <c r="Y27" s="595"/>
      <c r="Z27" s="596">
        <v>4.4000000000000004</v>
      </c>
      <c r="AA27" s="596"/>
      <c r="AB27" s="596"/>
      <c r="AC27" s="596"/>
      <c r="AD27" s="597" t="s">
        <v>108</v>
      </c>
      <c r="AE27" s="597"/>
      <c r="AF27" s="597"/>
      <c r="AG27" s="597"/>
      <c r="AH27" s="597"/>
      <c r="AI27" s="597"/>
      <c r="AJ27" s="597"/>
      <c r="AK27" s="597"/>
      <c r="AL27" s="598" t="s">
        <v>108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156613</v>
      </c>
      <c r="BH27" s="594"/>
      <c r="BI27" s="594"/>
      <c r="BJ27" s="594"/>
      <c r="BK27" s="594"/>
      <c r="BL27" s="594"/>
      <c r="BM27" s="594"/>
      <c r="BN27" s="595"/>
      <c r="BO27" s="596">
        <v>100</v>
      </c>
      <c r="BP27" s="596"/>
      <c r="BQ27" s="596"/>
      <c r="BR27" s="596"/>
      <c r="BS27" s="602">
        <v>1525</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247982</v>
      </c>
      <c r="CS27" s="625"/>
      <c r="CT27" s="625"/>
      <c r="CU27" s="625"/>
      <c r="CV27" s="625"/>
      <c r="CW27" s="625"/>
      <c r="CX27" s="625"/>
      <c r="CY27" s="626"/>
      <c r="CZ27" s="627">
        <v>7.2</v>
      </c>
      <c r="DA27" s="628"/>
      <c r="DB27" s="628"/>
      <c r="DC27" s="629"/>
      <c r="DD27" s="602">
        <v>123989</v>
      </c>
      <c r="DE27" s="625"/>
      <c r="DF27" s="625"/>
      <c r="DG27" s="625"/>
      <c r="DH27" s="625"/>
      <c r="DI27" s="625"/>
      <c r="DJ27" s="625"/>
      <c r="DK27" s="626"/>
      <c r="DL27" s="602">
        <v>113643</v>
      </c>
      <c r="DM27" s="625"/>
      <c r="DN27" s="625"/>
      <c r="DO27" s="625"/>
      <c r="DP27" s="625"/>
      <c r="DQ27" s="625"/>
      <c r="DR27" s="625"/>
      <c r="DS27" s="625"/>
      <c r="DT27" s="625"/>
      <c r="DU27" s="625"/>
      <c r="DV27" s="626"/>
      <c r="DW27" s="598">
        <v>4.7</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11706</v>
      </c>
      <c r="S28" s="594"/>
      <c r="T28" s="594"/>
      <c r="U28" s="594"/>
      <c r="V28" s="594"/>
      <c r="W28" s="594"/>
      <c r="X28" s="594"/>
      <c r="Y28" s="595"/>
      <c r="Z28" s="596">
        <v>0.3</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530008</v>
      </c>
      <c r="CS28" s="594"/>
      <c r="CT28" s="594"/>
      <c r="CU28" s="594"/>
      <c r="CV28" s="594"/>
      <c r="CW28" s="594"/>
      <c r="CX28" s="594"/>
      <c r="CY28" s="595"/>
      <c r="CZ28" s="627">
        <v>15.4</v>
      </c>
      <c r="DA28" s="628"/>
      <c r="DB28" s="628"/>
      <c r="DC28" s="629"/>
      <c r="DD28" s="602">
        <v>454221</v>
      </c>
      <c r="DE28" s="594"/>
      <c r="DF28" s="594"/>
      <c r="DG28" s="594"/>
      <c r="DH28" s="594"/>
      <c r="DI28" s="594"/>
      <c r="DJ28" s="594"/>
      <c r="DK28" s="595"/>
      <c r="DL28" s="602">
        <v>454221</v>
      </c>
      <c r="DM28" s="594"/>
      <c r="DN28" s="594"/>
      <c r="DO28" s="594"/>
      <c r="DP28" s="594"/>
      <c r="DQ28" s="594"/>
      <c r="DR28" s="594"/>
      <c r="DS28" s="594"/>
      <c r="DT28" s="594"/>
      <c r="DU28" s="594"/>
      <c r="DV28" s="595"/>
      <c r="DW28" s="598">
        <v>18.7</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6838</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530008</v>
      </c>
      <c r="CS29" s="625"/>
      <c r="CT29" s="625"/>
      <c r="CU29" s="625"/>
      <c r="CV29" s="625"/>
      <c r="CW29" s="625"/>
      <c r="CX29" s="625"/>
      <c r="CY29" s="626"/>
      <c r="CZ29" s="627">
        <v>15.4</v>
      </c>
      <c r="DA29" s="628"/>
      <c r="DB29" s="628"/>
      <c r="DC29" s="629"/>
      <c r="DD29" s="602">
        <v>454221</v>
      </c>
      <c r="DE29" s="625"/>
      <c r="DF29" s="625"/>
      <c r="DG29" s="625"/>
      <c r="DH29" s="625"/>
      <c r="DI29" s="625"/>
      <c r="DJ29" s="625"/>
      <c r="DK29" s="626"/>
      <c r="DL29" s="602">
        <v>454221</v>
      </c>
      <c r="DM29" s="625"/>
      <c r="DN29" s="625"/>
      <c r="DO29" s="625"/>
      <c r="DP29" s="625"/>
      <c r="DQ29" s="625"/>
      <c r="DR29" s="625"/>
      <c r="DS29" s="625"/>
      <c r="DT29" s="625"/>
      <c r="DU29" s="625"/>
      <c r="DV29" s="626"/>
      <c r="DW29" s="598">
        <v>18.7</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122037</v>
      </c>
      <c r="S30" s="594"/>
      <c r="T30" s="594"/>
      <c r="U30" s="594"/>
      <c r="V30" s="594"/>
      <c r="W30" s="594"/>
      <c r="X30" s="594"/>
      <c r="Y30" s="595"/>
      <c r="Z30" s="596">
        <v>3.4</v>
      </c>
      <c r="AA30" s="596"/>
      <c r="AB30" s="596"/>
      <c r="AC30" s="596"/>
      <c r="AD30" s="597" t="s">
        <v>108</v>
      </c>
      <c r="AE30" s="597"/>
      <c r="AF30" s="597"/>
      <c r="AG30" s="597"/>
      <c r="AH30" s="597"/>
      <c r="AI30" s="597"/>
      <c r="AJ30" s="597"/>
      <c r="AK30" s="597"/>
      <c r="AL30" s="598" t="s">
        <v>108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99.2</v>
      </c>
      <c r="BH30" s="652"/>
      <c r="BI30" s="652"/>
      <c r="BJ30" s="652"/>
      <c r="BK30" s="652"/>
      <c r="BL30" s="652"/>
      <c r="BM30" s="588">
        <v>97.2</v>
      </c>
      <c r="BN30" s="652"/>
      <c r="BO30" s="652"/>
      <c r="BP30" s="652"/>
      <c r="BQ30" s="653"/>
      <c r="BR30" s="651">
        <v>99.3</v>
      </c>
      <c r="BS30" s="652"/>
      <c r="BT30" s="652"/>
      <c r="BU30" s="652"/>
      <c r="BV30" s="652"/>
      <c r="BW30" s="652"/>
      <c r="BX30" s="588">
        <v>97.2</v>
      </c>
      <c r="BY30" s="652"/>
      <c r="BZ30" s="652"/>
      <c r="CA30" s="652"/>
      <c r="CB30" s="653"/>
      <c r="CD30" s="656"/>
      <c r="CE30" s="657"/>
      <c r="CF30" s="607" t="s">
        <v>291</v>
      </c>
      <c r="CG30" s="608"/>
      <c r="CH30" s="608"/>
      <c r="CI30" s="608"/>
      <c r="CJ30" s="608"/>
      <c r="CK30" s="608"/>
      <c r="CL30" s="608"/>
      <c r="CM30" s="608"/>
      <c r="CN30" s="608"/>
      <c r="CO30" s="608"/>
      <c r="CP30" s="608"/>
      <c r="CQ30" s="609"/>
      <c r="CR30" s="593">
        <v>487069</v>
      </c>
      <c r="CS30" s="594"/>
      <c r="CT30" s="594"/>
      <c r="CU30" s="594"/>
      <c r="CV30" s="594"/>
      <c r="CW30" s="594"/>
      <c r="CX30" s="594"/>
      <c r="CY30" s="595"/>
      <c r="CZ30" s="627">
        <v>14.1</v>
      </c>
      <c r="DA30" s="628"/>
      <c r="DB30" s="628"/>
      <c r="DC30" s="629"/>
      <c r="DD30" s="602">
        <v>420366</v>
      </c>
      <c r="DE30" s="594"/>
      <c r="DF30" s="594"/>
      <c r="DG30" s="594"/>
      <c r="DH30" s="594"/>
      <c r="DI30" s="594"/>
      <c r="DJ30" s="594"/>
      <c r="DK30" s="595"/>
      <c r="DL30" s="602">
        <v>420366</v>
      </c>
      <c r="DM30" s="594"/>
      <c r="DN30" s="594"/>
      <c r="DO30" s="594"/>
      <c r="DP30" s="594"/>
      <c r="DQ30" s="594"/>
      <c r="DR30" s="594"/>
      <c r="DS30" s="594"/>
      <c r="DT30" s="594"/>
      <c r="DU30" s="594"/>
      <c r="DV30" s="595"/>
      <c r="DW30" s="598">
        <v>17.3</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64996</v>
      </c>
      <c r="S31" s="594"/>
      <c r="T31" s="594"/>
      <c r="U31" s="594"/>
      <c r="V31" s="594"/>
      <c r="W31" s="594"/>
      <c r="X31" s="594"/>
      <c r="Y31" s="595"/>
      <c r="Z31" s="596">
        <v>1.8</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99.3</v>
      </c>
      <c r="BH31" s="625"/>
      <c r="BI31" s="625"/>
      <c r="BJ31" s="625"/>
      <c r="BK31" s="625"/>
      <c r="BL31" s="625"/>
      <c r="BM31" s="599">
        <v>98.6</v>
      </c>
      <c r="BN31" s="649"/>
      <c r="BO31" s="649"/>
      <c r="BP31" s="649"/>
      <c r="BQ31" s="650"/>
      <c r="BR31" s="648">
        <v>99.5</v>
      </c>
      <c r="BS31" s="625"/>
      <c r="BT31" s="625"/>
      <c r="BU31" s="625"/>
      <c r="BV31" s="625"/>
      <c r="BW31" s="625"/>
      <c r="BX31" s="599">
        <v>98.8</v>
      </c>
      <c r="BY31" s="649"/>
      <c r="BZ31" s="649"/>
      <c r="CA31" s="649"/>
      <c r="CB31" s="650"/>
      <c r="CD31" s="656"/>
      <c r="CE31" s="657"/>
      <c r="CF31" s="607" t="s">
        <v>295</v>
      </c>
      <c r="CG31" s="608"/>
      <c r="CH31" s="608"/>
      <c r="CI31" s="608"/>
      <c r="CJ31" s="608"/>
      <c r="CK31" s="608"/>
      <c r="CL31" s="608"/>
      <c r="CM31" s="608"/>
      <c r="CN31" s="608"/>
      <c r="CO31" s="608"/>
      <c r="CP31" s="608"/>
      <c r="CQ31" s="609"/>
      <c r="CR31" s="593">
        <v>42939</v>
      </c>
      <c r="CS31" s="625"/>
      <c r="CT31" s="625"/>
      <c r="CU31" s="625"/>
      <c r="CV31" s="625"/>
      <c r="CW31" s="625"/>
      <c r="CX31" s="625"/>
      <c r="CY31" s="626"/>
      <c r="CZ31" s="627">
        <v>1.2</v>
      </c>
      <c r="DA31" s="628"/>
      <c r="DB31" s="628"/>
      <c r="DC31" s="629"/>
      <c r="DD31" s="602">
        <v>33855</v>
      </c>
      <c r="DE31" s="625"/>
      <c r="DF31" s="625"/>
      <c r="DG31" s="625"/>
      <c r="DH31" s="625"/>
      <c r="DI31" s="625"/>
      <c r="DJ31" s="625"/>
      <c r="DK31" s="626"/>
      <c r="DL31" s="602">
        <v>33855</v>
      </c>
      <c r="DM31" s="625"/>
      <c r="DN31" s="625"/>
      <c r="DO31" s="625"/>
      <c r="DP31" s="625"/>
      <c r="DQ31" s="625"/>
      <c r="DR31" s="625"/>
      <c r="DS31" s="625"/>
      <c r="DT31" s="625"/>
      <c r="DU31" s="625"/>
      <c r="DV31" s="626"/>
      <c r="DW31" s="598">
        <v>1.4</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55553</v>
      </c>
      <c r="S32" s="594"/>
      <c r="T32" s="594"/>
      <c r="U32" s="594"/>
      <c r="V32" s="594"/>
      <c r="W32" s="594"/>
      <c r="X32" s="594"/>
      <c r="Y32" s="595"/>
      <c r="Z32" s="596">
        <v>1.6</v>
      </c>
      <c r="AA32" s="596"/>
      <c r="AB32" s="596"/>
      <c r="AC32" s="596"/>
      <c r="AD32" s="597">
        <v>215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98.8</v>
      </c>
      <c r="BH32" s="661"/>
      <c r="BI32" s="661"/>
      <c r="BJ32" s="661"/>
      <c r="BK32" s="661"/>
      <c r="BL32" s="661"/>
      <c r="BM32" s="662">
        <v>94.3</v>
      </c>
      <c r="BN32" s="661"/>
      <c r="BO32" s="661"/>
      <c r="BP32" s="661"/>
      <c r="BQ32" s="663"/>
      <c r="BR32" s="660">
        <v>98.9</v>
      </c>
      <c r="BS32" s="661"/>
      <c r="BT32" s="661"/>
      <c r="BU32" s="661"/>
      <c r="BV32" s="661"/>
      <c r="BW32" s="661"/>
      <c r="BX32" s="662">
        <v>94.2</v>
      </c>
      <c r="BY32" s="661"/>
      <c r="BZ32" s="661"/>
      <c r="CA32" s="661"/>
      <c r="CB32" s="663"/>
      <c r="CD32" s="658"/>
      <c r="CE32" s="659"/>
      <c r="CF32" s="607" t="s">
        <v>298</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275939</v>
      </c>
      <c r="S33" s="594"/>
      <c r="T33" s="594"/>
      <c r="U33" s="594"/>
      <c r="V33" s="594"/>
      <c r="W33" s="594"/>
      <c r="X33" s="594"/>
      <c r="Y33" s="595"/>
      <c r="Z33" s="596">
        <v>7.7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1879326</v>
      </c>
      <c r="CS33" s="625"/>
      <c r="CT33" s="625"/>
      <c r="CU33" s="625"/>
      <c r="CV33" s="625"/>
      <c r="CW33" s="625"/>
      <c r="CX33" s="625"/>
      <c r="CY33" s="626"/>
      <c r="CZ33" s="627">
        <v>54.5</v>
      </c>
      <c r="DA33" s="628"/>
      <c r="DB33" s="628"/>
      <c r="DC33" s="629"/>
      <c r="DD33" s="602">
        <v>1461876</v>
      </c>
      <c r="DE33" s="625"/>
      <c r="DF33" s="625"/>
      <c r="DG33" s="625"/>
      <c r="DH33" s="625"/>
      <c r="DI33" s="625"/>
      <c r="DJ33" s="625"/>
      <c r="DK33" s="626"/>
      <c r="DL33" s="602">
        <v>359443</v>
      </c>
      <c r="DM33" s="625"/>
      <c r="DN33" s="625"/>
      <c r="DO33" s="625"/>
      <c r="DP33" s="625"/>
      <c r="DQ33" s="625"/>
      <c r="DR33" s="625"/>
      <c r="DS33" s="625"/>
      <c r="DT33" s="625"/>
      <c r="DU33" s="625"/>
      <c r="DV33" s="626"/>
      <c r="DW33" s="598">
        <v>14.8</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377918</v>
      </c>
      <c r="CS34" s="594"/>
      <c r="CT34" s="594"/>
      <c r="CU34" s="594"/>
      <c r="CV34" s="594"/>
      <c r="CW34" s="594"/>
      <c r="CX34" s="594"/>
      <c r="CY34" s="595"/>
      <c r="CZ34" s="627">
        <v>11</v>
      </c>
      <c r="DA34" s="628"/>
      <c r="DB34" s="628"/>
      <c r="DC34" s="629"/>
      <c r="DD34" s="602">
        <v>233275</v>
      </c>
      <c r="DE34" s="594"/>
      <c r="DF34" s="594"/>
      <c r="DG34" s="594"/>
      <c r="DH34" s="594"/>
      <c r="DI34" s="594"/>
      <c r="DJ34" s="594"/>
      <c r="DK34" s="595"/>
      <c r="DL34" s="602">
        <v>110199</v>
      </c>
      <c r="DM34" s="594"/>
      <c r="DN34" s="594"/>
      <c r="DO34" s="594"/>
      <c r="DP34" s="594"/>
      <c r="DQ34" s="594"/>
      <c r="DR34" s="594"/>
      <c r="DS34" s="594"/>
      <c r="DT34" s="594"/>
      <c r="DU34" s="594"/>
      <c r="DV34" s="595"/>
      <c r="DW34" s="598">
        <v>4.5</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112839</v>
      </c>
      <c r="S35" s="594"/>
      <c r="T35" s="594"/>
      <c r="U35" s="594"/>
      <c r="V35" s="594"/>
      <c r="W35" s="594"/>
      <c r="X35" s="594"/>
      <c r="Y35" s="595"/>
      <c r="Z35" s="596">
        <v>3.1</v>
      </c>
      <c r="AA35" s="596"/>
      <c r="AB35" s="596"/>
      <c r="AC35" s="596"/>
      <c r="AD35" s="597" t="s">
        <v>108</v>
      </c>
      <c r="AE35" s="597"/>
      <c r="AF35" s="597"/>
      <c r="AG35" s="597"/>
      <c r="AH35" s="597"/>
      <c r="AI35" s="597"/>
      <c r="AJ35" s="597"/>
      <c r="AK35" s="597"/>
      <c r="AL35" s="598" t="s">
        <v>108</v>
      </c>
      <c r="AM35" s="599"/>
      <c r="AN35" s="599"/>
      <c r="AO35" s="600"/>
      <c r="AP35" s="186"/>
      <c r="AQ35" s="604" t="s">
        <v>306</v>
      </c>
      <c r="AR35" s="605"/>
      <c r="AS35" s="605"/>
      <c r="AT35" s="605"/>
      <c r="AU35" s="605"/>
      <c r="AV35" s="605"/>
      <c r="AW35" s="605"/>
      <c r="AX35" s="605"/>
      <c r="AY35" s="606"/>
      <c r="AZ35" s="582">
        <v>466837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22813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45317</v>
      </c>
      <c r="CS35" s="625"/>
      <c r="CT35" s="625"/>
      <c r="CU35" s="625"/>
      <c r="CV35" s="625"/>
      <c r="CW35" s="625"/>
      <c r="CX35" s="625"/>
      <c r="CY35" s="626"/>
      <c r="CZ35" s="627">
        <v>1.3</v>
      </c>
      <c r="DA35" s="628"/>
      <c r="DB35" s="628"/>
      <c r="DC35" s="629"/>
      <c r="DD35" s="602">
        <v>35344</v>
      </c>
      <c r="DE35" s="625"/>
      <c r="DF35" s="625"/>
      <c r="DG35" s="625"/>
      <c r="DH35" s="625"/>
      <c r="DI35" s="625"/>
      <c r="DJ35" s="625"/>
      <c r="DK35" s="626"/>
      <c r="DL35" s="602">
        <v>2009</v>
      </c>
      <c r="DM35" s="625"/>
      <c r="DN35" s="625"/>
      <c r="DO35" s="625"/>
      <c r="DP35" s="625"/>
      <c r="DQ35" s="625"/>
      <c r="DR35" s="625"/>
      <c r="DS35" s="625"/>
      <c r="DT35" s="625"/>
      <c r="DU35" s="625"/>
      <c r="DV35" s="626"/>
      <c r="DW35" s="598">
        <v>0.1</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3583420</v>
      </c>
      <c r="S36" s="666"/>
      <c r="T36" s="666"/>
      <c r="U36" s="666"/>
      <c r="V36" s="666"/>
      <c r="W36" s="666"/>
      <c r="X36" s="666"/>
      <c r="Y36" s="667"/>
      <c r="Z36" s="668">
        <v>100</v>
      </c>
      <c r="AA36" s="668"/>
      <c r="AB36" s="668"/>
      <c r="AC36" s="668"/>
      <c r="AD36" s="669">
        <v>2320539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273475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33343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710624</v>
      </c>
      <c r="CS36" s="594"/>
      <c r="CT36" s="594"/>
      <c r="CU36" s="594"/>
      <c r="CV36" s="594"/>
      <c r="CW36" s="594"/>
      <c r="CX36" s="594"/>
      <c r="CY36" s="595"/>
      <c r="CZ36" s="627">
        <v>20.6</v>
      </c>
      <c r="DA36" s="628"/>
      <c r="DB36" s="628"/>
      <c r="DC36" s="629"/>
      <c r="DD36" s="602">
        <v>583369</v>
      </c>
      <c r="DE36" s="594"/>
      <c r="DF36" s="594"/>
      <c r="DG36" s="594"/>
      <c r="DH36" s="594"/>
      <c r="DI36" s="594"/>
      <c r="DJ36" s="594"/>
      <c r="DK36" s="595"/>
      <c r="DL36" s="602">
        <v>230870</v>
      </c>
      <c r="DM36" s="594"/>
      <c r="DN36" s="594"/>
      <c r="DO36" s="594"/>
      <c r="DP36" s="594"/>
      <c r="DQ36" s="594"/>
      <c r="DR36" s="594"/>
      <c r="DS36" s="594"/>
      <c r="DT36" s="594"/>
      <c r="DU36" s="594"/>
      <c r="DV36" s="595"/>
      <c r="DW36" s="598">
        <v>9.5</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49768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302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212344</v>
      </c>
      <c r="CS37" s="625"/>
      <c r="CT37" s="625"/>
      <c r="CU37" s="625"/>
      <c r="CV37" s="625"/>
      <c r="CW37" s="625"/>
      <c r="CX37" s="625"/>
      <c r="CY37" s="626"/>
      <c r="CZ37" s="627">
        <v>6.2</v>
      </c>
      <c r="DA37" s="628"/>
      <c r="DB37" s="628"/>
      <c r="DC37" s="629"/>
      <c r="DD37" s="602">
        <v>191944</v>
      </c>
      <c r="DE37" s="625"/>
      <c r="DF37" s="625"/>
      <c r="DG37" s="625"/>
      <c r="DH37" s="625"/>
      <c r="DI37" s="625"/>
      <c r="DJ37" s="625"/>
      <c r="DK37" s="626"/>
      <c r="DL37" s="602">
        <v>191821</v>
      </c>
      <c r="DM37" s="625"/>
      <c r="DN37" s="625"/>
      <c r="DO37" s="625"/>
      <c r="DP37" s="625"/>
      <c r="DQ37" s="625"/>
      <c r="DR37" s="625"/>
      <c r="DS37" s="625"/>
      <c r="DT37" s="625"/>
      <c r="DU37" s="625"/>
      <c r="DV37" s="626"/>
      <c r="DW37" s="598">
        <v>7.9</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21989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498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193362</v>
      </c>
      <c r="CS38" s="594"/>
      <c r="CT38" s="594"/>
      <c r="CU38" s="594"/>
      <c r="CV38" s="594"/>
      <c r="CW38" s="594"/>
      <c r="CX38" s="594"/>
      <c r="CY38" s="595"/>
      <c r="CZ38" s="627">
        <v>5.6</v>
      </c>
      <c r="DA38" s="628"/>
      <c r="DB38" s="628"/>
      <c r="DC38" s="629"/>
      <c r="DD38" s="602">
        <v>176087</v>
      </c>
      <c r="DE38" s="594"/>
      <c r="DF38" s="594"/>
      <c r="DG38" s="594"/>
      <c r="DH38" s="594"/>
      <c r="DI38" s="594"/>
      <c r="DJ38" s="594"/>
      <c r="DK38" s="595"/>
      <c r="DL38" s="602">
        <v>16365</v>
      </c>
      <c r="DM38" s="594"/>
      <c r="DN38" s="594"/>
      <c r="DO38" s="594"/>
      <c r="DP38" s="594"/>
      <c r="DQ38" s="594"/>
      <c r="DR38" s="594"/>
      <c r="DS38" s="594"/>
      <c r="DT38" s="594"/>
      <c r="DU38" s="594"/>
      <c r="DV38" s="595"/>
      <c r="DW38" s="598">
        <v>0.7</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t="s">
        <v>108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532064</v>
      </c>
      <c r="CS39" s="625"/>
      <c r="CT39" s="625"/>
      <c r="CU39" s="625"/>
      <c r="CV39" s="625"/>
      <c r="CW39" s="625"/>
      <c r="CX39" s="625"/>
      <c r="CY39" s="626"/>
      <c r="CZ39" s="627">
        <v>15.4</v>
      </c>
      <c r="DA39" s="628"/>
      <c r="DB39" s="628"/>
      <c r="DC39" s="629"/>
      <c r="DD39" s="602">
        <v>433801</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18890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165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20041</v>
      </c>
      <c r="CS40" s="594"/>
      <c r="CT40" s="594"/>
      <c r="CU40" s="594"/>
      <c r="CV40" s="594"/>
      <c r="CW40" s="594"/>
      <c r="CX40" s="594"/>
      <c r="CY40" s="595"/>
      <c r="CZ40" s="627">
        <v>0.6</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102715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373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340862</v>
      </c>
      <c r="CS42" s="594"/>
      <c r="CT42" s="594"/>
      <c r="CU42" s="594"/>
      <c r="CV42" s="594"/>
      <c r="CW42" s="594"/>
      <c r="CX42" s="594"/>
      <c r="CY42" s="595"/>
      <c r="CZ42" s="627">
        <v>9.9</v>
      </c>
      <c r="DA42" s="676"/>
      <c r="DB42" s="676"/>
      <c r="DC42" s="677"/>
      <c r="DD42" s="602">
        <v>112096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t="s">
        <v>117</v>
      </c>
      <c r="CS43" s="625"/>
      <c r="CT43" s="625"/>
      <c r="CU43" s="625"/>
      <c r="CV43" s="625"/>
      <c r="CW43" s="625"/>
      <c r="CX43" s="625"/>
      <c r="CY43" s="626"/>
      <c r="CZ43" s="627" t="s">
        <v>117</v>
      </c>
      <c r="DA43" s="628"/>
      <c r="DB43" s="628"/>
      <c r="DC43" s="629"/>
      <c r="DD43" s="602" t="s">
        <v>117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309789</v>
      </c>
      <c r="CS44" s="594"/>
      <c r="CT44" s="594"/>
      <c r="CU44" s="594"/>
      <c r="CV44" s="594"/>
      <c r="CW44" s="594"/>
      <c r="CX44" s="594"/>
      <c r="CY44" s="595"/>
      <c r="CZ44" s="627">
        <v>9</v>
      </c>
      <c r="DA44" s="676"/>
      <c r="DB44" s="676"/>
      <c r="DC44" s="677"/>
      <c r="DD44" s="602">
        <v>109437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198547</v>
      </c>
      <c r="CS45" s="625"/>
      <c r="CT45" s="625"/>
      <c r="CU45" s="625"/>
      <c r="CV45" s="625"/>
      <c r="CW45" s="625"/>
      <c r="CX45" s="625"/>
      <c r="CY45" s="626"/>
      <c r="CZ45" s="627">
        <v>5.8</v>
      </c>
      <c r="DA45" s="628"/>
      <c r="DB45" s="628"/>
      <c r="DC45" s="629"/>
      <c r="DD45" s="602">
        <v>24494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104503</v>
      </c>
      <c r="CS46" s="594"/>
      <c r="CT46" s="594"/>
      <c r="CU46" s="594"/>
      <c r="CV46" s="594"/>
      <c r="CW46" s="594"/>
      <c r="CX46" s="594"/>
      <c r="CY46" s="595"/>
      <c r="CZ46" s="627">
        <v>3</v>
      </c>
      <c r="DA46" s="676"/>
      <c r="DB46" s="676"/>
      <c r="DC46" s="677"/>
      <c r="DD46" s="602">
        <v>84904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31073</v>
      </c>
      <c r="CS47" s="625"/>
      <c r="CT47" s="625"/>
      <c r="CU47" s="625"/>
      <c r="CV47" s="625"/>
      <c r="CW47" s="625"/>
      <c r="CX47" s="625"/>
      <c r="CY47" s="626"/>
      <c r="CZ47" s="627">
        <v>0.9</v>
      </c>
      <c r="DA47" s="628"/>
      <c r="DB47" s="628"/>
      <c r="DC47" s="629"/>
      <c r="DD47" s="602">
        <v>2659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3448443</v>
      </c>
      <c r="CS49" s="661"/>
      <c r="CT49" s="661"/>
      <c r="CU49" s="661"/>
      <c r="CV49" s="661"/>
      <c r="CW49" s="661"/>
      <c r="CX49" s="661"/>
      <c r="CY49" s="688"/>
      <c r="CZ49" s="689">
        <v>100</v>
      </c>
      <c r="DA49" s="690"/>
      <c r="DB49" s="690"/>
      <c r="DC49" s="691"/>
      <c r="DD49" s="692">
        <v>2580558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3607</v>
      </c>
      <c r="R7" s="723"/>
      <c r="S7" s="723"/>
      <c r="T7" s="723"/>
      <c r="U7" s="723"/>
      <c r="V7" s="723">
        <v>3473</v>
      </c>
      <c r="W7" s="723"/>
      <c r="X7" s="723"/>
      <c r="Y7" s="723"/>
      <c r="Z7" s="723"/>
      <c r="AA7" s="723">
        <v>135</v>
      </c>
      <c r="AB7" s="723"/>
      <c r="AC7" s="723"/>
      <c r="AD7" s="723"/>
      <c r="AE7" s="724"/>
      <c r="AF7" s="725">
        <v>133</v>
      </c>
      <c r="AG7" s="726"/>
      <c r="AH7" s="726"/>
      <c r="AI7" s="726"/>
      <c r="AJ7" s="727"/>
      <c r="AK7" s="762">
        <v>122</v>
      </c>
      <c r="AL7" s="763"/>
      <c r="AM7" s="763"/>
      <c r="AN7" s="763"/>
      <c r="AO7" s="763"/>
      <c r="AP7" s="763">
        <v>3578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532</v>
      </c>
      <c r="BT7" s="767"/>
      <c r="BU7" s="767"/>
      <c r="BV7" s="767"/>
      <c r="BW7" s="767"/>
      <c r="BX7" s="767"/>
      <c r="BY7" s="767"/>
      <c r="BZ7" s="767"/>
      <c r="CA7" s="767"/>
      <c r="CB7" s="767"/>
      <c r="CC7" s="767"/>
      <c r="CD7" s="767"/>
      <c r="CE7" s="767"/>
      <c r="CF7" s="767"/>
      <c r="CG7" s="768"/>
      <c r="CH7" s="759">
        <v>0</v>
      </c>
      <c r="CI7" s="760"/>
      <c r="CJ7" s="760"/>
      <c r="CK7" s="760"/>
      <c r="CL7" s="761"/>
      <c r="CM7" s="759">
        <v>5</v>
      </c>
      <c r="CN7" s="760"/>
      <c r="CO7" s="760"/>
      <c r="CP7" s="760"/>
      <c r="CQ7" s="761"/>
      <c r="CR7" s="759">
        <v>5</v>
      </c>
      <c r="CS7" s="760"/>
      <c r="CT7" s="760"/>
      <c r="CU7" s="760"/>
      <c r="CV7" s="761"/>
      <c r="CW7" s="759" t="s">
        <v>529</v>
      </c>
      <c r="CX7" s="760"/>
      <c r="CY7" s="760"/>
      <c r="CZ7" s="760"/>
      <c r="DA7" s="761"/>
      <c r="DB7" s="759" t="s">
        <v>529</v>
      </c>
      <c r="DC7" s="760"/>
      <c r="DD7" s="760"/>
      <c r="DE7" s="760"/>
      <c r="DF7" s="761"/>
      <c r="DG7" s="759" t="s">
        <v>529</v>
      </c>
      <c r="DH7" s="760"/>
      <c r="DI7" s="760"/>
      <c r="DJ7" s="760"/>
      <c r="DK7" s="761"/>
      <c r="DL7" s="759" t="s">
        <v>529</v>
      </c>
      <c r="DM7" s="760"/>
      <c r="DN7" s="760"/>
      <c r="DO7" s="760"/>
      <c r="DP7" s="761"/>
      <c r="DQ7" s="759" t="s">
        <v>529</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30</v>
      </c>
      <c r="R8" s="747"/>
      <c r="S8" s="747"/>
      <c r="T8" s="747"/>
      <c r="U8" s="747"/>
      <c r="V8" s="747">
        <v>30</v>
      </c>
      <c r="W8" s="747"/>
      <c r="X8" s="747"/>
      <c r="Y8" s="747"/>
      <c r="Z8" s="747"/>
      <c r="AA8" s="747">
        <v>0</v>
      </c>
      <c r="AB8" s="747"/>
      <c r="AC8" s="747"/>
      <c r="AD8" s="747"/>
      <c r="AE8" s="748"/>
      <c r="AF8" s="749">
        <v>0</v>
      </c>
      <c r="AG8" s="750"/>
      <c r="AH8" s="750"/>
      <c r="AI8" s="750"/>
      <c r="AJ8" s="751"/>
      <c r="AK8" s="752" t="s">
        <v>529</v>
      </c>
      <c r="AL8" s="753"/>
      <c r="AM8" s="753"/>
      <c r="AN8" s="753"/>
      <c r="AO8" s="753"/>
      <c r="AP8" s="753" t="s">
        <v>529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533</v>
      </c>
      <c r="BT8" s="757"/>
      <c r="BU8" s="757"/>
      <c r="BV8" s="757"/>
      <c r="BW8" s="757"/>
      <c r="BX8" s="757"/>
      <c r="BY8" s="757"/>
      <c r="BZ8" s="757"/>
      <c r="CA8" s="757"/>
      <c r="CB8" s="757"/>
      <c r="CC8" s="757"/>
      <c r="CD8" s="757"/>
      <c r="CE8" s="757"/>
      <c r="CF8" s="757"/>
      <c r="CG8" s="758"/>
      <c r="CH8" s="769">
        <v>1</v>
      </c>
      <c r="CI8" s="770"/>
      <c r="CJ8" s="770"/>
      <c r="CK8" s="770"/>
      <c r="CL8" s="771"/>
      <c r="CM8" s="769">
        <v>16</v>
      </c>
      <c r="CN8" s="770"/>
      <c r="CO8" s="770"/>
      <c r="CP8" s="770"/>
      <c r="CQ8" s="771"/>
      <c r="CR8" s="769">
        <v>2</v>
      </c>
      <c r="CS8" s="770"/>
      <c r="CT8" s="770"/>
      <c r="CU8" s="770"/>
      <c r="CV8" s="771"/>
      <c r="CW8" s="769" t="s">
        <v>529</v>
      </c>
      <c r="CX8" s="770"/>
      <c r="CY8" s="770"/>
      <c r="CZ8" s="770"/>
      <c r="DA8" s="771"/>
      <c r="DB8" s="769" t="s">
        <v>529</v>
      </c>
      <c r="DC8" s="770"/>
      <c r="DD8" s="770"/>
      <c r="DE8" s="770"/>
      <c r="DF8" s="771"/>
      <c r="DG8" s="769" t="s">
        <v>529</v>
      </c>
      <c r="DH8" s="770"/>
      <c r="DI8" s="770"/>
      <c r="DJ8" s="770"/>
      <c r="DK8" s="771"/>
      <c r="DL8" s="769" t="s">
        <v>529</v>
      </c>
      <c r="DM8" s="770"/>
      <c r="DN8" s="770"/>
      <c r="DO8" s="770"/>
      <c r="DP8" s="771"/>
      <c r="DQ8" s="769" t="s">
        <v>529</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3583</v>
      </c>
      <c r="R23" s="782"/>
      <c r="S23" s="782"/>
      <c r="T23" s="782"/>
      <c r="U23" s="782"/>
      <c r="V23" s="782">
        <v>3448</v>
      </c>
      <c r="W23" s="782"/>
      <c r="X23" s="782"/>
      <c r="Y23" s="782"/>
      <c r="Z23" s="782"/>
      <c r="AA23" s="782">
        <v>135</v>
      </c>
      <c r="AB23" s="782"/>
      <c r="AC23" s="782"/>
      <c r="AD23" s="782"/>
      <c r="AE23" s="783"/>
      <c r="AF23" s="784">
        <v>133</v>
      </c>
      <c r="AG23" s="782"/>
      <c r="AH23" s="782"/>
      <c r="AI23" s="782"/>
      <c r="AJ23" s="785"/>
      <c r="AK23" s="786"/>
      <c r="AL23" s="787"/>
      <c r="AM23" s="787"/>
      <c r="AN23" s="787"/>
      <c r="AO23" s="787"/>
      <c r="AP23" s="782">
        <v>3578</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330</v>
      </c>
      <c r="R28" s="811"/>
      <c r="S28" s="811"/>
      <c r="T28" s="811"/>
      <c r="U28" s="811"/>
      <c r="V28" s="811">
        <v>312</v>
      </c>
      <c r="W28" s="811"/>
      <c r="X28" s="811"/>
      <c r="Y28" s="811"/>
      <c r="Z28" s="811"/>
      <c r="AA28" s="811">
        <v>18</v>
      </c>
      <c r="AB28" s="811"/>
      <c r="AC28" s="811"/>
      <c r="AD28" s="811"/>
      <c r="AE28" s="812"/>
      <c r="AF28" s="813">
        <v>18</v>
      </c>
      <c r="AG28" s="811"/>
      <c r="AH28" s="811"/>
      <c r="AI28" s="811"/>
      <c r="AJ28" s="814"/>
      <c r="AK28" s="815">
        <v>19</v>
      </c>
      <c r="AL28" s="806"/>
      <c r="AM28" s="806"/>
      <c r="AN28" s="806"/>
      <c r="AO28" s="806"/>
      <c r="AP28" s="806" t="s">
        <v>529</v>
      </c>
      <c r="AQ28" s="806"/>
      <c r="AR28" s="806"/>
      <c r="AS28" s="806"/>
      <c r="AT28" s="806"/>
      <c r="AU28" s="806" t="s">
        <v>529</v>
      </c>
      <c r="AV28" s="806"/>
      <c r="AW28" s="806"/>
      <c r="AX28" s="806"/>
      <c r="AY28" s="806"/>
      <c r="AZ28" s="807" t="s">
        <v>529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227</v>
      </c>
      <c r="R29" s="747"/>
      <c r="S29" s="747"/>
      <c r="T29" s="747"/>
      <c r="U29" s="747"/>
      <c r="V29" s="747">
        <v>219</v>
      </c>
      <c r="W29" s="747"/>
      <c r="X29" s="747"/>
      <c r="Y29" s="747"/>
      <c r="Z29" s="747"/>
      <c r="AA29" s="747">
        <v>8</v>
      </c>
      <c r="AB29" s="747"/>
      <c r="AC29" s="747"/>
      <c r="AD29" s="747"/>
      <c r="AE29" s="748"/>
      <c r="AF29" s="749">
        <v>8</v>
      </c>
      <c r="AG29" s="750"/>
      <c r="AH29" s="750"/>
      <c r="AI29" s="750"/>
      <c r="AJ29" s="751"/>
      <c r="AK29" s="818">
        <v>40</v>
      </c>
      <c r="AL29" s="819"/>
      <c r="AM29" s="819"/>
      <c r="AN29" s="819"/>
      <c r="AO29" s="819"/>
      <c r="AP29" s="819" t="s">
        <v>529</v>
      </c>
      <c r="AQ29" s="819"/>
      <c r="AR29" s="819"/>
      <c r="AS29" s="819"/>
      <c r="AT29" s="819"/>
      <c r="AU29" s="819" t="s">
        <v>529</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27</v>
      </c>
      <c r="R30" s="747"/>
      <c r="S30" s="747"/>
      <c r="T30" s="747"/>
      <c r="U30" s="747"/>
      <c r="V30" s="747">
        <v>27</v>
      </c>
      <c r="W30" s="747"/>
      <c r="X30" s="747"/>
      <c r="Y30" s="747"/>
      <c r="Z30" s="747"/>
      <c r="AA30" s="747">
        <v>0</v>
      </c>
      <c r="AB30" s="747"/>
      <c r="AC30" s="747"/>
      <c r="AD30" s="747"/>
      <c r="AE30" s="748"/>
      <c r="AF30" s="749">
        <v>0</v>
      </c>
      <c r="AG30" s="750"/>
      <c r="AH30" s="750"/>
      <c r="AI30" s="750"/>
      <c r="AJ30" s="751"/>
      <c r="AK30" s="818">
        <v>14</v>
      </c>
      <c r="AL30" s="819"/>
      <c r="AM30" s="819"/>
      <c r="AN30" s="819"/>
      <c r="AO30" s="819"/>
      <c r="AP30" s="819" t="s">
        <v>529</v>
      </c>
      <c r="AQ30" s="819"/>
      <c r="AR30" s="819"/>
      <c r="AS30" s="819"/>
      <c r="AT30" s="819"/>
      <c r="AU30" s="819" t="s">
        <v>529</v>
      </c>
      <c r="AV30" s="819"/>
      <c r="AW30" s="819"/>
      <c r="AX30" s="819"/>
      <c r="AY30" s="819"/>
      <c r="AZ30" s="820" t="s">
        <v>529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556</v>
      </c>
      <c r="R31" s="747"/>
      <c r="S31" s="747"/>
      <c r="T31" s="747"/>
      <c r="U31" s="747"/>
      <c r="V31" s="747">
        <v>551</v>
      </c>
      <c r="W31" s="747"/>
      <c r="X31" s="747"/>
      <c r="Y31" s="747"/>
      <c r="Z31" s="747"/>
      <c r="AA31" s="747">
        <v>5</v>
      </c>
      <c r="AB31" s="747"/>
      <c r="AC31" s="747"/>
      <c r="AD31" s="747"/>
      <c r="AE31" s="748"/>
      <c r="AF31" s="749">
        <v>336</v>
      </c>
      <c r="AG31" s="750"/>
      <c r="AH31" s="750"/>
      <c r="AI31" s="750"/>
      <c r="AJ31" s="751"/>
      <c r="AK31" s="818">
        <v>273</v>
      </c>
      <c r="AL31" s="819"/>
      <c r="AM31" s="819"/>
      <c r="AN31" s="819"/>
      <c r="AO31" s="819"/>
      <c r="AP31" s="819">
        <v>137</v>
      </c>
      <c r="AQ31" s="819"/>
      <c r="AR31" s="819"/>
      <c r="AS31" s="819"/>
      <c r="AT31" s="819"/>
      <c r="AU31" s="819">
        <v>129</v>
      </c>
      <c r="AV31" s="819"/>
      <c r="AW31" s="819"/>
      <c r="AX31" s="819"/>
      <c r="AY31" s="819"/>
      <c r="AZ31" s="820" t="s">
        <v>529</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82</v>
      </c>
      <c r="R32" s="747"/>
      <c r="S32" s="747"/>
      <c r="T32" s="747"/>
      <c r="U32" s="747"/>
      <c r="V32" s="747">
        <v>82</v>
      </c>
      <c r="W32" s="747"/>
      <c r="X32" s="747"/>
      <c r="Y32" s="747"/>
      <c r="Z32" s="747"/>
      <c r="AA32" s="747">
        <v>0</v>
      </c>
      <c r="AB32" s="747"/>
      <c r="AC32" s="747"/>
      <c r="AD32" s="747"/>
      <c r="AE32" s="748"/>
      <c r="AF32" s="749">
        <v>0</v>
      </c>
      <c r="AG32" s="750"/>
      <c r="AH32" s="750"/>
      <c r="AI32" s="750"/>
      <c r="AJ32" s="751"/>
      <c r="AK32" s="818">
        <v>22</v>
      </c>
      <c r="AL32" s="819"/>
      <c r="AM32" s="819"/>
      <c r="AN32" s="819"/>
      <c r="AO32" s="819"/>
      <c r="AP32" s="819">
        <v>453</v>
      </c>
      <c r="AQ32" s="819"/>
      <c r="AR32" s="819"/>
      <c r="AS32" s="819"/>
      <c r="AT32" s="819"/>
      <c r="AU32" s="819">
        <v>230</v>
      </c>
      <c r="AV32" s="819"/>
      <c r="AW32" s="819"/>
      <c r="AX32" s="819"/>
      <c r="AY32" s="819"/>
      <c r="AZ32" s="820" t="s">
        <v>529</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77</v>
      </c>
      <c r="R33" s="747"/>
      <c r="S33" s="747"/>
      <c r="T33" s="747"/>
      <c r="U33" s="747"/>
      <c r="V33" s="747">
        <v>78</v>
      </c>
      <c r="W33" s="747"/>
      <c r="X33" s="747"/>
      <c r="Y33" s="747"/>
      <c r="Z33" s="747"/>
      <c r="AA33" s="747">
        <v>1</v>
      </c>
      <c r="AB33" s="747"/>
      <c r="AC33" s="747"/>
      <c r="AD33" s="747"/>
      <c r="AE33" s="748"/>
      <c r="AF33" s="749">
        <v>1</v>
      </c>
      <c r="AG33" s="750"/>
      <c r="AH33" s="750"/>
      <c r="AI33" s="750"/>
      <c r="AJ33" s="751"/>
      <c r="AK33" s="818">
        <v>50</v>
      </c>
      <c r="AL33" s="819"/>
      <c r="AM33" s="819"/>
      <c r="AN33" s="819"/>
      <c r="AO33" s="819"/>
      <c r="AP33" s="819">
        <v>514</v>
      </c>
      <c r="AQ33" s="819"/>
      <c r="AR33" s="819"/>
      <c r="AS33" s="819"/>
      <c r="AT33" s="819"/>
      <c r="AU33" s="819">
        <v>430</v>
      </c>
      <c r="AV33" s="819"/>
      <c r="AW33" s="819"/>
      <c r="AX33" s="819"/>
      <c r="AY33" s="819"/>
      <c r="AZ33" s="820" t="s">
        <v>529</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363</v>
      </c>
      <c r="AG63" s="830"/>
      <c r="AH63" s="830"/>
      <c r="AI63" s="830"/>
      <c r="AJ63" s="831"/>
      <c r="AK63" s="832"/>
      <c r="AL63" s="827"/>
      <c r="AM63" s="827"/>
      <c r="AN63" s="827"/>
      <c r="AO63" s="827"/>
      <c r="AP63" s="830">
        <v>1104</v>
      </c>
      <c r="AQ63" s="830"/>
      <c r="AR63" s="830"/>
      <c r="AS63" s="830"/>
      <c r="AT63" s="830"/>
      <c r="AU63" s="830">
        <v>789</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530</v>
      </c>
      <c r="C68" s="858"/>
      <c r="D68" s="858"/>
      <c r="E68" s="858"/>
      <c r="F68" s="858"/>
      <c r="G68" s="858"/>
      <c r="H68" s="858"/>
      <c r="I68" s="858"/>
      <c r="J68" s="858"/>
      <c r="K68" s="858"/>
      <c r="L68" s="858"/>
      <c r="M68" s="858"/>
      <c r="N68" s="858"/>
      <c r="O68" s="858"/>
      <c r="P68" s="859"/>
      <c r="Q68" s="860">
        <v>941</v>
      </c>
      <c r="R68" s="854"/>
      <c r="S68" s="854"/>
      <c r="T68" s="854"/>
      <c r="U68" s="854"/>
      <c r="V68" s="854">
        <v>941</v>
      </c>
      <c r="W68" s="854"/>
      <c r="X68" s="854"/>
      <c r="Y68" s="854"/>
      <c r="Z68" s="854"/>
      <c r="AA68" s="854">
        <v>0</v>
      </c>
      <c r="AB68" s="854"/>
      <c r="AC68" s="854"/>
      <c r="AD68" s="854"/>
      <c r="AE68" s="854"/>
      <c r="AF68" s="854">
        <v>0</v>
      </c>
      <c r="AG68" s="854"/>
      <c r="AH68" s="854"/>
      <c r="AI68" s="854"/>
      <c r="AJ68" s="854"/>
      <c r="AK68" s="854">
        <v>0</v>
      </c>
      <c r="AL68" s="854"/>
      <c r="AM68" s="854"/>
      <c r="AN68" s="854"/>
      <c r="AO68" s="854"/>
      <c r="AP68" s="854">
        <v>293</v>
      </c>
      <c r="AQ68" s="854"/>
      <c r="AR68" s="854"/>
      <c r="AS68" s="854"/>
      <c r="AT68" s="854"/>
      <c r="AU68" s="854">
        <v>11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531</v>
      </c>
      <c r="C69" s="862"/>
      <c r="D69" s="862"/>
      <c r="E69" s="862"/>
      <c r="F69" s="862"/>
      <c r="G69" s="862"/>
      <c r="H69" s="862"/>
      <c r="I69" s="862"/>
      <c r="J69" s="862"/>
      <c r="K69" s="862"/>
      <c r="L69" s="862"/>
      <c r="M69" s="862"/>
      <c r="N69" s="862"/>
      <c r="O69" s="862"/>
      <c r="P69" s="863"/>
      <c r="Q69" s="864">
        <v>1946</v>
      </c>
      <c r="R69" s="819"/>
      <c r="S69" s="819"/>
      <c r="T69" s="819"/>
      <c r="U69" s="819"/>
      <c r="V69" s="819">
        <v>1936</v>
      </c>
      <c r="W69" s="819"/>
      <c r="X69" s="819"/>
      <c r="Y69" s="819"/>
      <c r="Z69" s="819"/>
      <c r="AA69" s="819">
        <v>10</v>
      </c>
      <c r="AB69" s="819"/>
      <c r="AC69" s="819"/>
      <c r="AD69" s="819"/>
      <c r="AE69" s="819"/>
      <c r="AF69" s="819">
        <v>10</v>
      </c>
      <c r="AG69" s="819"/>
      <c r="AH69" s="819"/>
      <c r="AI69" s="819"/>
      <c r="AJ69" s="819"/>
      <c r="AK69" s="819">
        <v>0</v>
      </c>
      <c r="AL69" s="819"/>
      <c r="AM69" s="819"/>
      <c r="AN69" s="819"/>
      <c r="AO69" s="819"/>
      <c r="AP69" s="819">
        <v>44</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v>
      </c>
      <c r="AG88" s="830"/>
      <c r="AH88" s="830"/>
      <c r="AI88" s="830"/>
      <c r="AJ88" s="830"/>
      <c r="AK88" s="827"/>
      <c r="AL88" s="827"/>
      <c r="AM88" s="827"/>
      <c r="AN88" s="827"/>
      <c r="AO88" s="827"/>
      <c r="AP88" s="830">
        <v>337</v>
      </c>
      <c r="AQ88" s="830"/>
      <c r="AR88" s="830"/>
      <c r="AS88" s="830"/>
      <c r="AT88" s="830"/>
      <c r="AU88" s="830">
        <v>11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720732</v>
      </c>
      <c r="AB110" s="890"/>
      <c r="AC110" s="890"/>
      <c r="AD110" s="890"/>
      <c r="AE110" s="891"/>
      <c r="AF110" s="892">
        <v>574638</v>
      </c>
      <c r="AG110" s="890"/>
      <c r="AH110" s="890"/>
      <c r="AI110" s="890"/>
      <c r="AJ110" s="891"/>
      <c r="AK110" s="892">
        <v>530008</v>
      </c>
      <c r="AL110" s="890"/>
      <c r="AM110" s="890"/>
      <c r="AN110" s="890"/>
      <c r="AO110" s="891"/>
      <c r="AP110" s="893">
        <v>27.9</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4007536</v>
      </c>
      <c r="BR110" s="927"/>
      <c r="BS110" s="927"/>
      <c r="BT110" s="927"/>
      <c r="BU110" s="927"/>
      <c r="BV110" s="927">
        <v>3789299</v>
      </c>
      <c r="BW110" s="927"/>
      <c r="BX110" s="927"/>
      <c r="BY110" s="927"/>
      <c r="BZ110" s="927"/>
      <c r="CA110" s="927">
        <v>3578169</v>
      </c>
      <c r="CB110" s="927"/>
      <c r="CC110" s="927"/>
      <c r="CD110" s="927"/>
      <c r="CE110" s="927"/>
      <c r="CF110" s="941">
        <v>188.1</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108</v>
      </c>
      <c r="DH110" s="927"/>
      <c r="DI110" s="927"/>
      <c r="DJ110" s="927"/>
      <c r="DK110" s="927"/>
      <c r="DL110" s="927" t="s">
        <v>108</v>
      </c>
      <c r="DM110" s="927"/>
      <c r="DN110" s="927"/>
      <c r="DO110" s="927"/>
      <c r="DP110" s="927"/>
      <c r="DQ110" s="927" t="s">
        <v>108</v>
      </c>
      <c r="DR110" s="927"/>
      <c r="DS110" s="927"/>
      <c r="DT110" s="927"/>
      <c r="DU110" s="927"/>
      <c r="DV110" s="928" t="s">
        <v>108</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26038</v>
      </c>
      <c r="BR111" s="920"/>
      <c r="BS111" s="920"/>
      <c r="BT111" s="920"/>
      <c r="BU111" s="920"/>
      <c r="BV111" s="920" t="s">
        <v>108</v>
      </c>
      <c r="BW111" s="920"/>
      <c r="BX111" s="920"/>
      <c r="BY111" s="920"/>
      <c r="BZ111" s="920"/>
      <c r="CA111" s="920" t="s">
        <v>108</v>
      </c>
      <c r="CB111" s="920"/>
      <c r="CC111" s="920"/>
      <c r="CD111" s="920"/>
      <c r="CE111" s="920"/>
      <c r="CF111" s="914" t="s">
        <v>108</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947868</v>
      </c>
      <c r="BR112" s="920"/>
      <c r="BS112" s="920"/>
      <c r="BT112" s="920"/>
      <c r="BU112" s="920"/>
      <c r="BV112" s="920">
        <v>761970</v>
      </c>
      <c r="BW112" s="920"/>
      <c r="BX112" s="920"/>
      <c r="BY112" s="920"/>
      <c r="BZ112" s="920"/>
      <c r="CA112" s="920">
        <v>789175</v>
      </c>
      <c r="CB112" s="920"/>
      <c r="CC112" s="920"/>
      <c r="CD112" s="920"/>
      <c r="CE112" s="920"/>
      <c r="CF112" s="914">
        <v>41.5</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93978</v>
      </c>
      <c r="AB113" s="934"/>
      <c r="AC113" s="934"/>
      <c r="AD113" s="934"/>
      <c r="AE113" s="935"/>
      <c r="AF113" s="936">
        <v>98119</v>
      </c>
      <c r="AG113" s="934"/>
      <c r="AH113" s="934"/>
      <c r="AI113" s="934"/>
      <c r="AJ113" s="935"/>
      <c r="AK113" s="936">
        <v>88970</v>
      </c>
      <c r="AL113" s="934"/>
      <c r="AM113" s="934"/>
      <c r="AN113" s="934"/>
      <c r="AO113" s="935"/>
      <c r="AP113" s="937">
        <v>4.7</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37600</v>
      </c>
      <c r="BR113" s="920"/>
      <c r="BS113" s="920"/>
      <c r="BT113" s="920"/>
      <c r="BU113" s="920"/>
      <c r="BV113" s="920">
        <v>22188</v>
      </c>
      <c r="BW113" s="920"/>
      <c r="BX113" s="920"/>
      <c r="BY113" s="920"/>
      <c r="BZ113" s="920"/>
      <c r="CA113" s="920">
        <v>12474</v>
      </c>
      <c r="CB113" s="920"/>
      <c r="CC113" s="920"/>
      <c r="CD113" s="920"/>
      <c r="CE113" s="920"/>
      <c r="CF113" s="914">
        <v>0.7</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12623</v>
      </c>
      <c r="AB114" s="959"/>
      <c r="AC114" s="959"/>
      <c r="AD114" s="959"/>
      <c r="AE114" s="960"/>
      <c r="AF114" s="961">
        <v>12527</v>
      </c>
      <c r="AG114" s="959"/>
      <c r="AH114" s="959"/>
      <c r="AI114" s="959"/>
      <c r="AJ114" s="960"/>
      <c r="AK114" s="961">
        <v>12471</v>
      </c>
      <c r="AL114" s="959"/>
      <c r="AM114" s="959"/>
      <c r="AN114" s="959"/>
      <c r="AO114" s="960"/>
      <c r="AP114" s="962">
        <v>0.7</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776452</v>
      </c>
      <c r="BR114" s="920"/>
      <c r="BS114" s="920"/>
      <c r="BT114" s="920"/>
      <c r="BU114" s="920"/>
      <c r="BV114" s="920">
        <v>711058</v>
      </c>
      <c r="BW114" s="920"/>
      <c r="BX114" s="920"/>
      <c r="BY114" s="920"/>
      <c r="BZ114" s="920"/>
      <c r="CA114" s="920">
        <v>717141</v>
      </c>
      <c r="CB114" s="920"/>
      <c r="CC114" s="920"/>
      <c r="CD114" s="920"/>
      <c r="CE114" s="920"/>
      <c r="CF114" s="914">
        <v>37.700000000000003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6849</v>
      </c>
      <c r="AB115" s="934"/>
      <c r="AC115" s="934"/>
      <c r="AD115" s="934"/>
      <c r="AE115" s="935"/>
      <c r="AF115" s="936">
        <v>25043</v>
      </c>
      <c r="AG115" s="934"/>
      <c r="AH115" s="934"/>
      <c r="AI115" s="934"/>
      <c r="AJ115" s="935"/>
      <c r="AK115" s="936" t="s">
        <v>108</v>
      </c>
      <c r="AL115" s="934"/>
      <c r="AM115" s="934"/>
      <c r="AN115" s="934"/>
      <c r="AO115" s="935"/>
      <c r="AP115" s="937" t="s">
        <v>108</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26038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834182</v>
      </c>
      <c r="AB117" s="966"/>
      <c r="AC117" s="966"/>
      <c r="AD117" s="966"/>
      <c r="AE117" s="967"/>
      <c r="AF117" s="965">
        <v>710327</v>
      </c>
      <c r="AG117" s="966"/>
      <c r="AH117" s="966"/>
      <c r="AI117" s="966"/>
      <c r="AJ117" s="967"/>
      <c r="AK117" s="965">
        <v>631449</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427</v>
      </c>
      <c r="BR117" s="986"/>
      <c r="BS117" s="986"/>
      <c r="BT117" s="986"/>
      <c r="BU117" s="986"/>
      <c r="BV117" s="986" t="s">
        <v>427</v>
      </c>
      <c r="BW117" s="986"/>
      <c r="BX117" s="986"/>
      <c r="BY117" s="986"/>
      <c r="BZ117" s="986"/>
      <c r="CA117" s="986" t="s">
        <v>427</v>
      </c>
      <c r="CB117" s="986"/>
      <c r="CC117" s="986"/>
      <c r="CD117" s="986"/>
      <c r="CE117" s="986"/>
      <c r="CF117" s="914" t="s">
        <v>427</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427</v>
      </c>
      <c r="DH117" s="959"/>
      <c r="DI117" s="959"/>
      <c r="DJ117" s="959"/>
      <c r="DK117" s="960"/>
      <c r="DL117" s="961" t="s">
        <v>427</v>
      </c>
      <c r="DM117" s="959"/>
      <c r="DN117" s="959"/>
      <c r="DO117" s="959"/>
      <c r="DP117" s="960"/>
      <c r="DQ117" s="961" t="s">
        <v>427</v>
      </c>
      <c r="DR117" s="959"/>
      <c r="DS117" s="959"/>
      <c r="DT117" s="959"/>
      <c r="DU117" s="960"/>
      <c r="DV117" s="962" t="s">
        <v>427</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429</v>
      </c>
      <c r="BP118" s="994"/>
      <c r="BQ118" s="985">
        <v>5795494</v>
      </c>
      <c r="BR118" s="986"/>
      <c r="BS118" s="986"/>
      <c r="BT118" s="986"/>
      <c r="BU118" s="986"/>
      <c r="BV118" s="986">
        <v>5284515</v>
      </c>
      <c r="BW118" s="986"/>
      <c r="BX118" s="986"/>
      <c r="BY118" s="986"/>
      <c r="BZ118" s="986"/>
      <c r="CA118" s="986">
        <v>5096959</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3370650</v>
      </c>
      <c r="BR119" s="927"/>
      <c r="BS119" s="927"/>
      <c r="BT119" s="927"/>
      <c r="BU119" s="927"/>
      <c r="BV119" s="927">
        <v>3679719</v>
      </c>
      <c r="BW119" s="927"/>
      <c r="BX119" s="927"/>
      <c r="BY119" s="927"/>
      <c r="BZ119" s="927"/>
      <c r="CA119" s="927">
        <v>4090966</v>
      </c>
      <c r="CB119" s="927"/>
      <c r="CC119" s="927"/>
      <c r="CD119" s="927"/>
      <c r="CE119" s="927"/>
      <c r="CF119" s="941">
        <v>215.1</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483313</v>
      </c>
      <c r="BR120" s="920"/>
      <c r="BS120" s="920"/>
      <c r="BT120" s="920"/>
      <c r="BU120" s="920"/>
      <c r="BV120" s="920">
        <v>458526</v>
      </c>
      <c r="BW120" s="920"/>
      <c r="BX120" s="920"/>
      <c r="BY120" s="920"/>
      <c r="BZ120" s="920"/>
      <c r="CA120" s="920">
        <v>416669</v>
      </c>
      <c r="CB120" s="920"/>
      <c r="CC120" s="920"/>
      <c r="CD120" s="920"/>
      <c r="CE120" s="920"/>
      <c r="CF120" s="914">
        <v>21.9</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597349</v>
      </c>
      <c r="DH120" s="927"/>
      <c r="DI120" s="927"/>
      <c r="DJ120" s="927"/>
      <c r="DK120" s="927"/>
      <c r="DL120" s="927">
        <v>449627</v>
      </c>
      <c r="DM120" s="927"/>
      <c r="DN120" s="927"/>
      <c r="DO120" s="927"/>
      <c r="DP120" s="927"/>
      <c r="DQ120" s="927">
        <v>429853</v>
      </c>
      <c r="DR120" s="927"/>
      <c r="DS120" s="927"/>
      <c r="DT120" s="927"/>
      <c r="DU120" s="927"/>
      <c r="DV120" s="928">
        <v>22.6</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3694447</v>
      </c>
      <c r="BR121" s="986"/>
      <c r="BS121" s="986"/>
      <c r="BT121" s="986"/>
      <c r="BU121" s="986"/>
      <c r="BV121" s="986">
        <v>3501053</v>
      </c>
      <c r="BW121" s="986"/>
      <c r="BX121" s="986"/>
      <c r="BY121" s="986"/>
      <c r="BZ121" s="986"/>
      <c r="CA121" s="986">
        <v>3324613</v>
      </c>
      <c r="CB121" s="986"/>
      <c r="CC121" s="986"/>
      <c r="CD121" s="986"/>
      <c r="CE121" s="986"/>
      <c r="CF121" s="1024">
        <v>174.8</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279485</v>
      </c>
      <c r="DH121" s="920"/>
      <c r="DI121" s="920"/>
      <c r="DJ121" s="920"/>
      <c r="DK121" s="920"/>
      <c r="DL121" s="920">
        <v>253134</v>
      </c>
      <c r="DM121" s="920"/>
      <c r="DN121" s="920"/>
      <c r="DO121" s="920"/>
      <c r="DP121" s="920"/>
      <c r="DQ121" s="920">
        <v>229929</v>
      </c>
      <c r="DR121" s="920"/>
      <c r="DS121" s="920"/>
      <c r="DT121" s="920"/>
      <c r="DU121" s="920"/>
      <c r="DV121" s="921">
        <v>12.1</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438</v>
      </c>
      <c r="BP122" s="994"/>
      <c r="BQ122" s="1034">
        <v>7548410</v>
      </c>
      <c r="BR122" s="1035"/>
      <c r="BS122" s="1035"/>
      <c r="BT122" s="1035"/>
      <c r="BU122" s="1035"/>
      <c r="BV122" s="1035">
        <v>7639298</v>
      </c>
      <c r="BW122" s="1035"/>
      <c r="BX122" s="1035"/>
      <c r="BY122" s="1035"/>
      <c r="BZ122" s="1035"/>
      <c r="CA122" s="1035">
        <v>7832248</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71034</v>
      </c>
      <c r="DH122" s="920"/>
      <c r="DI122" s="920"/>
      <c r="DJ122" s="920"/>
      <c r="DK122" s="920"/>
      <c r="DL122" s="920">
        <v>59209</v>
      </c>
      <c r="DM122" s="920"/>
      <c r="DN122" s="920"/>
      <c r="DO122" s="920"/>
      <c r="DP122" s="920"/>
      <c r="DQ122" s="920">
        <v>129393</v>
      </c>
      <c r="DR122" s="920"/>
      <c r="DS122" s="920"/>
      <c r="DT122" s="920"/>
      <c r="DU122" s="920"/>
      <c r="DV122" s="921">
        <v>6.8</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6849</v>
      </c>
      <c r="AB123" s="959"/>
      <c r="AC123" s="959"/>
      <c r="AD123" s="959"/>
      <c r="AE123" s="960"/>
      <c r="AF123" s="961">
        <v>25043</v>
      </c>
      <c r="AG123" s="959"/>
      <c r="AH123" s="959"/>
      <c r="AI123" s="959"/>
      <c r="AJ123" s="960"/>
      <c r="AK123" s="961" t="s">
        <v>108</v>
      </c>
      <c r="AL123" s="959"/>
      <c r="AM123" s="959"/>
      <c r="AN123" s="959"/>
      <c r="AO123" s="960"/>
      <c r="AP123" s="962" t="s">
        <v>108</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t="s">
        <v>378</v>
      </c>
      <c r="CQ123" s="1008"/>
      <c r="CR123" s="1008"/>
      <c r="CS123" s="1008"/>
      <c r="CT123" s="1008"/>
      <c r="CU123" s="1008"/>
      <c r="CV123" s="1008"/>
      <c r="CW123" s="1008"/>
      <c r="CX123" s="1008"/>
      <c r="CY123" s="1008"/>
      <c r="CZ123" s="1008"/>
      <c r="DA123" s="1008"/>
      <c r="DB123" s="1008"/>
      <c r="DC123" s="1008"/>
      <c r="DD123" s="1008"/>
      <c r="DE123" s="1008"/>
      <c r="DF123" s="1009"/>
      <c r="DG123" s="958" t="s">
        <v>108</v>
      </c>
      <c r="DH123" s="959"/>
      <c r="DI123" s="959"/>
      <c r="DJ123" s="959"/>
      <c r="DK123" s="960"/>
      <c r="DL123" s="961" t="s">
        <v>108</v>
      </c>
      <c r="DM123" s="959"/>
      <c r="DN123" s="959"/>
      <c r="DO123" s="959"/>
      <c r="DP123" s="960"/>
      <c r="DQ123" s="961" t="s">
        <v>108</v>
      </c>
      <c r="DR123" s="959"/>
      <c r="DS123" s="959"/>
      <c r="DT123" s="959"/>
      <c r="DU123" s="960"/>
      <c r="DV123" s="962" t="s">
        <v>108</v>
      </c>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108</v>
      </c>
      <c r="AB124" s="959"/>
      <c r="AC124" s="959"/>
      <c r="AD124" s="959"/>
      <c r="AE124" s="960"/>
      <c r="AF124" s="961" t="s">
        <v>108</v>
      </c>
      <c r="AG124" s="959"/>
      <c r="AH124" s="959"/>
      <c r="AI124" s="959"/>
      <c r="AJ124" s="960"/>
      <c r="AK124" s="961" t="s">
        <v>108</v>
      </c>
      <c r="AL124" s="959"/>
      <c r="AM124" s="959"/>
      <c r="AN124" s="959"/>
      <c r="AO124" s="960"/>
      <c r="AP124" s="962" t="s">
        <v>108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108</v>
      </c>
      <c r="DH124" s="998"/>
      <c r="DI124" s="998"/>
      <c r="DJ124" s="998"/>
      <c r="DK124" s="999"/>
      <c r="DL124" s="1000" t="s">
        <v>108</v>
      </c>
      <c r="DM124" s="998"/>
      <c r="DN124" s="998"/>
      <c r="DO124" s="998"/>
      <c r="DP124" s="999"/>
      <c r="DQ124" s="1000" t="s">
        <v>108</v>
      </c>
      <c r="DR124" s="998"/>
      <c r="DS124" s="998"/>
      <c r="DT124" s="998"/>
      <c r="DU124" s="999"/>
      <c r="DV124" s="1001" t="s">
        <v>108</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108</v>
      </c>
      <c r="AB125" s="959"/>
      <c r="AC125" s="959"/>
      <c r="AD125" s="959"/>
      <c r="AE125" s="960"/>
      <c r="AF125" s="961" t="s">
        <v>108</v>
      </c>
      <c r="AG125" s="959"/>
      <c r="AH125" s="959"/>
      <c r="AI125" s="959"/>
      <c r="AJ125" s="960"/>
      <c r="AK125" s="961" t="s">
        <v>108</v>
      </c>
      <c r="AL125" s="959"/>
      <c r="AM125" s="959"/>
      <c r="AN125" s="959"/>
      <c r="AO125" s="960"/>
      <c r="AP125" s="962" t="s">
        <v>108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108</v>
      </c>
      <c r="DH125" s="927"/>
      <c r="DI125" s="927"/>
      <c r="DJ125" s="927"/>
      <c r="DK125" s="927"/>
      <c r="DL125" s="927" t="s">
        <v>108</v>
      </c>
      <c r="DM125" s="927"/>
      <c r="DN125" s="927"/>
      <c r="DO125" s="927"/>
      <c r="DP125" s="927"/>
      <c r="DQ125" s="927" t="s">
        <v>108</v>
      </c>
      <c r="DR125" s="927"/>
      <c r="DS125" s="927"/>
      <c r="DT125" s="927"/>
      <c r="DU125" s="927"/>
      <c r="DV125" s="928" t="s">
        <v>108</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108</v>
      </c>
      <c r="AB126" s="959"/>
      <c r="AC126" s="959"/>
      <c r="AD126" s="959"/>
      <c r="AE126" s="960"/>
      <c r="AF126" s="961" t="s">
        <v>108</v>
      </c>
      <c r="AG126" s="959"/>
      <c r="AH126" s="959"/>
      <c r="AI126" s="959"/>
      <c r="AJ126" s="960"/>
      <c r="AK126" s="961" t="s">
        <v>108</v>
      </c>
      <c r="AL126" s="959"/>
      <c r="AM126" s="959"/>
      <c r="AN126" s="959"/>
      <c r="AO126" s="960"/>
      <c r="AP126" s="962" t="s">
        <v>108</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108</v>
      </c>
      <c r="DH126" s="920"/>
      <c r="DI126" s="920"/>
      <c r="DJ126" s="920"/>
      <c r="DK126" s="920"/>
      <c r="DL126" s="920" t="s">
        <v>108</v>
      </c>
      <c r="DM126" s="920"/>
      <c r="DN126" s="920"/>
      <c r="DO126" s="920"/>
      <c r="DP126" s="920"/>
      <c r="DQ126" s="920" t="s">
        <v>108</v>
      </c>
      <c r="DR126" s="920"/>
      <c r="DS126" s="920"/>
      <c r="DT126" s="920"/>
      <c r="DU126" s="920"/>
      <c r="DV126" s="921" t="s">
        <v>108</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108</v>
      </c>
      <c r="AB127" s="959"/>
      <c r="AC127" s="959"/>
      <c r="AD127" s="959"/>
      <c r="AE127" s="960"/>
      <c r="AF127" s="961" t="s">
        <v>108</v>
      </c>
      <c r="AG127" s="959"/>
      <c r="AH127" s="959"/>
      <c r="AI127" s="959"/>
      <c r="AJ127" s="960"/>
      <c r="AK127" s="961" t="s">
        <v>108</v>
      </c>
      <c r="AL127" s="959"/>
      <c r="AM127" s="959"/>
      <c r="AN127" s="959"/>
      <c r="AO127" s="960"/>
      <c r="AP127" s="962" t="s">
        <v>108</v>
      </c>
      <c r="AQ127" s="963"/>
      <c r="AR127" s="963"/>
      <c r="AS127" s="963"/>
      <c r="AT127" s="964"/>
      <c r="AU127" s="233"/>
      <c r="AV127" s="233"/>
      <c r="AW127" s="233"/>
      <c r="AX127" s="886" t="s">
        <v>449</v>
      </c>
      <c r="AY127" s="887"/>
      <c r="AZ127" s="887"/>
      <c r="BA127" s="887"/>
      <c r="BB127" s="887"/>
      <c r="BC127" s="887"/>
      <c r="BD127" s="887"/>
      <c r="BE127" s="888"/>
      <c r="BF127" s="1041" t="s">
        <v>108</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108</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57193</v>
      </c>
      <c r="AB128" s="1090"/>
      <c r="AC128" s="1090"/>
      <c r="AD128" s="1090"/>
      <c r="AE128" s="1091"/>
      <c r="AF128" s="1092">
        <v>65698</v>
      </c>
      <c r="AG128" s="1090"/>
      <c r="AH128" s="1090"/>
      <c r="AI128" s="1090"/>
      <c r="AJ128" s="1091"/>
      <c r="AK128" s="1092">
        <v>75787</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108</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2645671</v>
      </c>
      <c r="AB129" s="959"/>
      <c r="AC129" s="959"/>
      <c r="AD129" s="959"/>
      <c r="AE129" s="960"/>
      <c r="AF129" s="961">
        <v>2370801</v>
      </c>
      <c r="AG129" s="959"/>
      <c r="AH129" s="959"/>
      <c r="AI129" s="959"/>
      <c r="AJ129" s="960"/>
      <c r="AK129" s="961">
        <v>2421858</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4.8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629232</v>
      </c>
      <c r="AB130" s="959"/>
      <c r="AC130" s="959"/>
      <c r="AD130" s="959"/>
      <c r="AE130" s="960"/>
      <c r="AF130" s="961">
        <v>545036</v>
      </c>
      <c r="AG130" s="959"/>
      <c r="AH130" s="959"/>
      <c r="AI130" s="959"/>
      <c r="AJ130" s="960"/>
      <c r="AK130" s="961">
        <v>520045</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108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2016439</v>
      </c>
      <c r="AB131" s="998"/>
      <c r="AC131" s="998"/>
      <c r="AD131" s="998"/>
      <c r="AE131" s="999"/>
      <c r="AF131" s="1000">
        <v>1825765</v>
      </c>
      <c r="AG131" s="998"/>
      <c r="AH131" s="998"/>
      <c r="AI131" s="998"/>
      <c r="AJ131" s="999"/>
      <c r="AK131" s="1000">
        <v>1901813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7.3276206220000004</v>
      </c>
      <c r="AB132" s="1104"/>
      <c r="AC132" s="1104"/>
      <c r="AD132" s="1104"/>
      <c r="AE132" s="1105"/>
      <c r="AF132" s="1106">
        <v>5.4548641250000003</v>
      </c>
      <c r="AG132" s="1104"/>
      <c r="AH132" s="1104"/>
      <c r="AI132" s="1104"/>
      <c r="AJ132" s="1105"/>
      <c r="AK132" s="1106">
        <v>1.8727919099999999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12.4</v>
      </c>
      <c r="AB133" s="1111"/>
      <c r="AC133" s="1111"/>
      <c r="AD133" s="1111"/>
      <c r="AE133" s="1112"/>
      <c r="AF133" s="1110">
        <v>8.6</v>
      </c>
      <c r="AG133" s="1111"/>
      <c r="AH133" s="1111"/>
      <c r="AI133" s="1111"/>
      <c r="AJ133" s="1112"/>
      <c r="AK133" s="1110">
        <v>4.8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450265</v>
      </c>
      <c r="L9" s="264">
        <v>249870</v>
      </c>
      <c r="M9" s="265">
        <v>199380</v>
      </c>
      <c r="N9" s="266">
        <v>25.3</v>
      </c>
    </row>
    <row r="10" spans="1:16" x14ac:dyDescent="0.15">
      <c r="A10" s="248"/>
      <c r="B10" s="244"/>
      <c r="C10" s="244"/>
      <c r="D10" s="244"/>
      <c r="E10" s="244"/>
      <c r="F10" s="244"/>
      <c r="G10" s="1119" t="s">
        <v>471</v>
      </c>
      <c r="H10" s="1120"/>
      <c r="I10" s="1120"/>
      <c r="J10" s="1121"/>
      <c r="K10" s="267">
        <v>66635</v>
      </c>
      <c r="L10" s="268">
        <v>36978</v>
      </c>
      <c r="M10" s="269">
        <v>22805</v>
      </c>
      <c r="N10" s="270">
        <v>62.1</v>
      </c>
    </row>
    <row r="11" spans="1:16" ht="13.5" customHeight="1" x14ac:dyDescent="0.15">
      <c r="A11" s="248"/>
      <c r="B11" s="244"/>
      <c r="C11" s="244"/>
      <c r="D11" s="244"/>
      <c r="E11" s="244"/>
      <c r="F11" s="244"/>
      <c r="G11" s="1119" t="s">
        <v>472</v>
      </c>
      <c r="H11" s="1120"/>
      <c r="I11" s="1120"/>
      <c r="J11" s="1121"/>
      <c r="K11" s="267">
        <v>116867</v>
      </c>
      <c r="L11" s="268">
        <v>64854</v>
      </c>
      <c r="M11" s="269">
        <v>22815</v>
      </c>
      <c r="N11" s="270">
        <v>184.3</v>
      </c>
    </row>
    <row r="12" spans="1:16" ht="13.5" customHeight="1" x14ac:dyDescent="0.15">
      <c r="A12" s="248"/>
      <c r="B12" s="244"/>
      <c r="C12" s="244"/>
      <c r="D12" s="244"/>
      <c r="E12" s="244"/>
      <c r="F12" s="244"/>
      <c r="G12" s="1119" t="s">
        <v>473</v>
      </c>
      <c r="H12" s="1120"/>
      <c r="I12" s="1120"/>
      <c r="J12" s="1121"/>
      <c r="K12" s="267" t="s">
        <v>474</v>
      </c>
      <c r="L12" s="268" t="s">
        <v>474</v>
      </c>
      <c r="M12" s="269">
        <v>3768</v>
      </c>
      <c r="N12" s="270" t="s">
        <v>474</v>
      </c>
    </row>
    <row r="13" spans="1:16" ht="13.5" customHeight="1" x14ac:dyDescent="0.15">
      <c r="A13" s="248"/>
      <c r="B13" s="244"/>
      <c r="C13" s="244"/>
      <c r="D13" s="244"/>
      <c r="E13" s="244"/>
      <c r="F13" s="244"/>
      <c r="G13" s="1119" t="s">
        <v>475</v>
      </c>
      <c r="H13" s="1120"/>
      <c r="I13" s="1120"/>
      <c r="J13" s="1121"/>
      <c r="K13" s="267" t="s">
        <v>474</v>
      </c>
      <c r="L13" s="268" t="s">
        <v>474</v>
      </c>
      <c r="M13" s="269" t="s">
        <v>474</v>
      </c>
      <c r="N13" s="270" t="s">
        <v>474</v>
      </c>
    </row>
    <row r="14" spans="1:16" ht="13.5" customHeight="1" x14ac:dyDescent="0.15">
      <c r="A14" s="248"/>
      <c r="B14" s="244"/>
      <c r="C14" s="244"/>
      <c r="D14" s="244"/>
      <c r="E14" s="244"/>
      <c r="F14" s="244"/>
      <c r="G14" s="1119" t="s">
        <v>476</v>
      </c>
      <c r="H14" s="1120"/>
      <c r="I14" s="1120"/>
      <c r="J14" s="1121"/>
      <c r="K14" s="267">
        <v>16369</v>
      </c>
      <c r="L14" s="268">
        <v>9084</v>
      </c>
      <c r="M14" s="269">
        <v>8560</v>
      </c>
      <c r="N14" s="270">
        <v>6.1</v>
      </c>
    </row>
    <row r="15" spans="1:16" ht="13.5" customHeight="1" x14ac:dyDescent="0.15">
      <c r="A15" s="248"/>
      <c r="B15" s="244"/>
      <c r="C15" s="244"/>
      <c r="D15" s="244"/>
      <c r="E15" s="244"/>
      <c r="F15" s="244"/>
      <c r="G15" s="1119" t="s">
        <v>477</v>
      </c>
      <c r="H15" s="1120"/>
      <c r="I15" s="1120"/>
      <c r="J15" s="1121"/>
      <c r="K15" s="267" t="s">
        <v>474</v>
      </c>
      <c r="L15" s="268" t="s">
        <v>474</v>
      </c>
      <c r="M15" s="269">
        <v>4570</v>
      </c>
      <c r="N15" s="270" t="s">
        <v>474</v>
      </c>
    </row>
    <row r="16" spans="1:16" x14ac:dyDescent="0.15">
      <c r="A16" s="248"/>
      <c r="B16" s="244"/>
      <c r="C16" s="244"/>
      <c r="D16" s="244"/>
      <c r="E16" s="244"/>
      <c r="F16" s="244"/>
      <c r="G16" s="1122" t="s">
        <v>478</v>
      </c>
      <c r="H16" s="1123"/>
      <c r="I16" s="1123"/>
      <c r="J16" s="1124"/>
      <c r="K16" s="268">
        <v>-45963</v>
      </c>
      <c r="L16" s="268">
        <v>-25507</v>
      </c>
      <c r="M16" s="269">
        <v>-19939</v>
      </c>
      <c r="N16" s="270">
        <v>27.9</v>
      </c>
    </row>
    <row r="17" spans="1:16" x14ac:dyDescent="0.15">
      <c r="A17" s="248"/>
      <c r="B17" s="244"/>
      <c r="C17" s="244"/>
      <c r="D17" s="244"/>
      <c r="E17" s="244"/>
      <c r="F17" s="244"/>
      <c r="G17" s="1122" t="s">
        <v>168</v>
      </c>
      <c r="H17" s="1123"/>
      <c r="I17" s="1123"/>
      <c r="J17" s="1124"/>
      <c r="K17" s="268">
        <v>604173</v>
      </c>
      <c r="L17" s="268">
        <v>335279</v>
      </c>
      <c r="M17" s="269">
        <v>241959</v>
      </c>
      <c r="N17" s="270">
        <v>38.6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28.3</v>
      </c>
      <c r="L21" s="281">
        <v>22.44</v>
      </c>
      <c r="M21" s="282">
        <v>5.86</v>
      </c>
      <c r="N21" s="249"/>
      <c r="O21" s="283"/>
      <c r="P21" s="279"/>
    </row>
    <row r="22" spans="1:16" s="284" customFormat="1" x14ac:dyDescent="0.15">
      <c r="A22" s="279"/>
      <c r="B22" s="249"/>
      <c r="C22" s="249"/>
      <c r="D22" s="249"/>
      <c r="E22" s="249"/>
      <c r="F22" s="249"/>
      <c r="G22" s="1114" t="s">
        <v>484</v>
      </c>
      <c r="H22" s="1115"/>
      <c r="I22" s="1115"/>
      <c r="J22" s="1116"/>
      <c r="K22" s="285">
        <v>98.4</v>
      </c>
      <c r="L22" s="286">
        <v>94.5</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488</v>
      </c>
      <c r="H32" s="1131"/>
      <c r="I32" s="1131"/>
      <c r="J32" s="1132"/>
      <c r="K32" s="294">
        <v>530008</v>
      </c>
      <c r="L32" s="294">
        <v>294122</v>
      </c>
      <c r="M32" s="295">
        <v>119365</v>
      </c>
      <c r="N32" s="296">
        <v>146.4</v>
      </c>
    </row>
    <row r="33" spans="1:16" ht="13.5" customHeight="1" x14ac:dyDescent="0.15">
      <c r="A33" s="248"/>
      <c r="B33" s="244"/>
      <c r="C33" s="244"/>
      <c r="D33" s="244"/>
      <c r="E33" s="244"/>
      <c r="F33" s="244"/>
      <c r="G33" s="1130" t="s">
        <v>489</v>
      </c>
      <c r="H33" s="1131"/>
      <c r="I33" s="1131"/>
      <c r="J33" s="1132"/>
      <c r="K33" s="294" t="s">
        <v>474</v>
      </c>
      <c r="L33" s="294" t="s">
        <v>474</v>
      </c>
      <c r="M33" s="295" t="s">
        <v>474</v>
      </c>
      <c r="N33" s="296" t="s">
        <v>474</v>
      </c>
    </row>
    <row r="34" spans="1:16" ht="27" customHeight="1" x14ac:dyDescent="0.15">
      <c r="A34" s="248"/>
      <c r="B34" s="244"/>
      <c r="C34" s="244"/>
      <c r="D34" s="244"/>
      <c r="E34" s="244"/>
      <c r="F34" s="244"/>
      <c r="G34" s="1130" t="s">
        <v>490</v>
      </c>
      <c r="H34" s="1131"/>
      <c r="I34" s="1131"/>
      <c r="J34" s="1132"/>
      <c r="K34" s="294" t="s">
        <v>474</v>
      </c>
      <c r="L34" s="294" t="s">
        <v>474</v>
      </c>
      <c r="M34" s="295">
        <v>50</v>
      </c>
      <c r="N34" s="296" t="s">
        <v>474</v>
      </c>
    </row>
    <row r="35" spans="1:16" ht="27" customHeight="1" x14ac:dyDescent="0.15">
      <c r="A35" s="248"/>
      <c r="B35" s="244"/>
      <c r="C35" s="244"/>
      <c r="D35" s="244"/>
      <c r="E35" s="244"/>
      <c r="F35" s="244"/>
      <c r="G35" s="1130" t="s">
        <v>491</v>
      </c>
      <c r="H35" s="1131"/>
      <c r="I35" s="1131"/>
      <c r="J35" s="1132"/>
      <c r="K35" s="294">
        <v>88970</v>
      </c>
      <c r="L35" s="294">
        <v>49373</v>
      </c>
      <c r="M35" s="295">
        <v>29529</v>
      </c>
      <c r="N35" s="296">
        <v>67.2</v>
      </c>
    </row>
    <row r="36" spans="1:16" ht="27" customHeight="1" x14ac:dyDescent="0.15">
      <c r="A36" s="248"/>
      <c r="B36" s="244"/>
      <c r="C36" s="244"/>
      <c r="D36" s="244"/>
      <c r="E36" s="244"/>
      <c r="F36" s="244"/>
      <c r="G36" s="1130" t="s">
        <v>492</v>
      </c>
      <c r="H36" s="1131"/>
      <c r="I36" s="1131"/>
      <c r="J36" s="1132"/>
      <c r="K36" s="294">
        <v>12471</v>
      </c>
      <c r="L36" s="294">
        <v>6921</v>
      </c>
      <c r="M36" s="295">
        <v>4818</v>
      </c>
      <c r="N36" s="296">
        <v>43.6</v>
      </c>
    </row>
    <row r="37" spans="1:16" ht="13.5" customHeight="1" x14ac:dyDescent="0.15">
      <c r="A37" s="248"/>
      <c r="B37" s="244"/>
      <c r="C37" s="244"/>
      <c r="D37" s="244"/>
      <c r="E37" s="244"/>
      <c r="F37" s="244"/>
      <c r="G37" s="1130" t="s">
        <v>493</v>
      </c>
      <c r="H37" s="1131"/>
      <c r="I37" s="1131"/>
      <c r="J37" s="1132"/>
      <c r="K37" s="294" t="s">
        <v>474</v>
      </c>
      <c r="L37" s="294" t="s">
        <v>474</v>
      </c>
      <c r="M37" s="295">
        <v>1119</v>
      </c>
      <c r="N37" s="296" t="s">
        <v>474</v>
      </c>
    </row>
    <row r="38" spans="1:16" ht="27" customHeight="1" x14ac:dyDescent="0.15">
      <c r="A38" s="248"/>
      <c r="B38" s="244"/>
      <c r="C38" s="244"/>
      <c r="D38" s="244"/>
      <c r="E38" s="244"/>
      <c r="F38" s="244"/>
      <c r="G38" s="1133" t="s">
        <v>494</v>
      </c>
      <c r="H38" s="1134"/>
      <c r="I38" s="1134"/>
      <c r="J38" s="1135"/>
      <c r="K38" s="297" t="s">
        <v>474</v>
      </c>
      <c r="L38" s="297" t="s">
        <v>474</v>
      </c>
      <c r="M38" s="298">
        <v>49</v>
      </c>
      <c r="N38" s="299" t="s">
        <v>474</v>
      </c>
      <c r="O38" s="293"/>
    </row>
    <row r="39" spans="1:16" x14ac:dyDescent="0.15">
      <c r="A39" s="248"/>
      <c r="B39" s="244"/>
      <c r="C39" s="244"/>
      <c r="D39" s="244"/>
      <c r="E39" s="244"/>
      <c r="F39" s="244"/>
      <c r="G39" s="1133" t="s">
        <v>495</v>
      </c>
      <c r="H39" s="1134"/>
      <c r="I39" s="1134"/>
      <c r="J39" s="1135"/>
      <c r="K39" s="300">
        <v>-75787</v>
      </c>
      <c r="L39" s="300">
        <v>-42057</v>
      </c>
      <c r="M39" s="301">
        <v>-6027</v>
      </c>
      <c r="N39" s="302">
        <v>597.79999999999995</v>
      </c>
      <c r="O39" s="293"/>
    </row>
    <row r="40" spans="1:16" ht="27" customHeight="1" x14ac:dyDescent="0.15">
      <c r="A40" s="248"/>
      <c r="B40" s="244"/>
      <c r="C40" s="244"/>
      <c r="D40" s="244"/>
      <c r="E40" s="244"/>
      <c r="F40" s="244"/>
      <c r="G40" s="1130" t="s">
        <v>496</v>
      </c>
      <c r="H40" s="1131"/>
      <c r="I40" s="1131"/>
      <c r="J40" s="1132"/>
      <c r="K40" s="300">
        <v>-520045</v>
      </c>
      <c r="L40" s="300">
        <v>-288593</v>
      </c>
      <c r="M40" s="301">
        <v>-114844</v>
      </c>
      <c r="N40" s="302">
        <v>151.30000000000001</v>
      </c>
      <c r="O40" s="293"/>
    </row>
    <row r="41" spans="1:16" x14ac:dyDescent="0.15">
      <c r="A41" s="248"/>
      <c r="B41" s="244"/>
      <c r="C41" s="244"/>
      <c r="D41" s="244"/>
      <c r="E41" s="244"/>
      <c r="F41" s="244"/>
      <c r="G41" s="1136" t="s">
        <v>279</v>
      </c>
      <c r="H41" s="1137"/>
      <c r="I41" s="1137"/>
      <c r="J41" s="1138"/>
      <c r="K41" s="294">
        <v>35617</v>
      </c>
      <c r="L41" s="300">
        <v>19765</v>
      </c>
      <c r="M41" s="301">
        <v>34058</v>
      </c>
      <c r="N41" s="302">
        <v>-42</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351866</v>
      </c>
      <c r="J51" s="320">
        <v>180722</v>
      </c>
      <c r="K51" s="321">
        <v>-9.3000000000000007</v>
      </c>
      <c r="L51" s="322">
        <v>203567</v>
      </c>
      <c r="M51" s="323">
        <v>-37.5</v>
      </c>
      <c r="N51" s="324">
        <v>28.2</v>
      </c>
    </row>
    <row r="52" spans="1:14" x14ac:dyDescent="0.15">
      <c r="A52" s="248"/>
      <c r="B52" s="244"/>
      <c r="C52" s="244"/>
      <c r="D52" s="244"/>
      <c r="E52" s="244"/>
      <c r="F52" s="244"/>
      <c r="G52" s="325"/>
      <c r="H52" s="326" t="s">
        <v>507</v>
      </c>
      <c r="I52" s="327">
        <v>121578</v>
      </c>
      <c r="J52" s="328">
        <v>62444</v>
      </c>
      <c r="K52" s="329">
        <v>-31.6</v>
      </c>
      <c r="L52" s="330">
        <v>121137</v>
      </c>
      <c r="M52" s="331">
        <v>-26.6</v>
      </c>
      <c r="N52" s="332">
        <v>-5</v>
      </c>
    </row>
    <row r="53" spans="1:14" x14ac:dyDescent="0.15">
      <c r="A53" s="248"/>
      <c r="B53" s="244"/>
      <c r="C53" s="244"/>
      <c r="D53" s="244"/>
      <c r="E53" s="244"/>
      <c r="F53" s="244"/>
      <c r="G53" s="310" t="s">
        <v>508</v>
      </c>
      <c r="H53" s="311"/>
      <c r="I53" s="319">
        <v>361704</v>
      </c>
      <c r="J53" s="320">
        <v>187606</v>
      </c>
      <c r="K53" s="321">
        <v>3.8</v>
      </c>
      <c r="L53" s="322">
        <v>185018</v>
      </c>
      <c r="M53" s="323">
        <v>-9.1</v>
      </c>
      <c r="N53" s="324">
        <v>12.9</v>
      </c>
    </row>
    <row r="54" spans="1:14" x14ac:dyDescent="0.15">
      <c r="A54" s="248"/>
      <c r="B54" s="244"/>
      <c r="C54" s="244"/>
      <c r="D54" s="244"/>
      <c r="E54" s="244"/>
      <c r="F54" s="244"/>
      <c r="G54" s="325"/>
      <c r="H54" s="326" t="s">
        <v>507</v>
      </c>
      <c r="I54" s="327">
        <v>110922</v>
      </c>
      <c r="J54" s="328">
        <v>57532</v>
      </c>
      <c r="K54" s="329">
        <v>-7.9</v>
      </c>
      <c r="L54" s="330">
        <v>95064</v>
      </c>
      <c r="M54" s="331">
        <v>-21.5</v>
      </c>
      <c r="N54" s="332">
        <v>13.6</v>
      </c>
    </row>
    <row r="55" spans="1:14" x14ac:dyDescent="0.15">
      <c r="A55" s="248"/>
      <c r="B55" s="244"/>
      <c r="C55" s="244"/>
      <c r="D55" s="244"/>
      <c r="E55" s="244"/>
      <c r="F55" s="244"/>
      <c r="G55" s="310" t="s">
        <v>509</v>
      </c>
      <c r="H55" s="311"/>
      <c r="I55" s="319">
        <v>306283</v>
      </c>
      <c r="J55" s="320">
        <v>160610</v>
      </c>
      <c r="K55" s="321">
        <v>-14.4</v>
      </c>
      <c r="L55" s="322">
        <v>238802</v>
      </c>
      <c r="M55" s="323">
        <v>29.1</v>
      </c>
      <c r="N55" s="324">
        <v>-43.5</v>
      </c>
    </row>
    <row r="56" spans="1:14" x14ac:dyDescent="0.15">
      <c r="A56" s="248"/>
      <c r="B56" s="244"/>
      <c r="C56" s="244"/>
      <c r="D56" s="244"/>
      <c r="E56" s="244"/>
      <c r="F56" s="244"/>
      <c r="G56" s="325"/>
      <c r="H56" s="326" t="s">
        <v>507</v>
      </c>
      <c r="I56" s="327">
        <v>86286</v>
      </c>
      <c r="J56" s="328">
        <v>45247</v>
      </c>
      <c r="K56" s="329">
        <v>-21.4</v>
      </c>
      <c r="L56" s="330">
        <v>128562</v>
      </c>
      <c r="M56" s="331">
        <v>35.200000000000003</v>
      </c>
      <c r="N56" s="332">
        <v>-56.6</v>
      </c>
    </row>
    <row r="57" spans="1:14" x14ac:dyDescent="0.15">
      <c r="A57" s="248"/>
      <c r="B57" s="244"/>
      <c r="C57" s="244"/>
      <c r="D57" s="244"/>
      <c r="E57" s="244"/>
      <c r="F57" s="244"/>
      <c r="G57" s="310" t="s">
        <v>510</v>
      </c>
      <c r="H57" s="311"/>
      <c r="I57" s="319">
        <v>364997</v>
      </c>
      <c r="J57" s="320">
        <v>195919</v>
      </c>
      <c r="K57" s="321">
        <v>22</v>
      </c>
      <c r="L57" s="322">
        <v>288550</v>
      </c>
      <c r="M57" s="323">
        <v>20.8</v>
      </c>
      <c r="N57" s="324">
        <v>1.2</v>
      </c>
    </row>
    <row r="58" spans="1:14" x14ac:dyDescent="0.15">
      <c r="A58" s="248"/>
      <c r="B58" s="244"/>
      <c r="C58" s="244"/>
      <c r="D58" s="244"/>
      <c r="E58" s="244"/>
      <c r="F58" s="244"/>
      <c r="G58" s="325"/>
      <c r="H58" s="326" t="s">
        <v>507</v>
      </c>
      <c r="I58" s="327">
        <v>124613</v>
      </c>
      <c r="J58" s="328">
        <v>66888</v>
      </c>
      <c r="K58" s="329">
        <v>47.8</v>
      </c>
      <c r="L58" s="330">
        <v>141525</v>
      </c>
      <c r="M58" s="331">
        <v>10.1</v>
      </c>
      <c r="N58" s="332">
        <v>37.700000000000003</v>
      </c>
    </row>
    <row r="59" spans="1:14" x14ac:dyDescent="0.15">
      <c r="A59" s="248"/>
      <c r="B59" s="244"/>
      <c r="C59" s="244"/>
      <c r="D59" s="244"/>
      <c r="E59" s="244"/>
      <c r="F59" s="244"/>
      <c r="G59" s="310" t="s">
        <v>511</v>
      </c>
      <c r="H59" s="311"/>
      <c r="I59" s="319">
        <v>309789</v>
      </c>
      <c r="J59" s="320">
        <v>171914</v>
      </c>
      <c r="K59" s="321">
        <v>-12.3</v>
      </c>
      <c r="L59" s="322">
        <v>287914</v>
      </c>
      <c r="M59" s="323">
        <v>-0.2</v>
      </c>
      <c r="N59" s="324">
        <v>-12.1</v>
      </c>
    </row>
    <row r="60" spans="1:14" x14ac:dyDescent="0.15">
      <c r="A60" s="248"/>
      <c r="B60" s="244"/>
      <c r="C60" s="244"/>
      <c r="D60" s="244"/>
      <c r="E60" s="244"/>
      <c r="F60" s="244"/>
      <c r="G60" s="325"/>
      <c r="H60" s="326" t="s">
        <v>507</v>
      </c>
      <c r="I60" s="333">
        <v>104503</v>
      </c>
      <c r="J60" s="328">
        <v>57993</v>
      </c>
      <c r="K60" s="329">
        <v>-13.3</v>
      </c>
      <c r="L60" s="330">
        <v>146531</v>
      </c>
      <c r="M60" s="331">
        <v>3.5</v>
      </c>
      <c r="N60" s="332">
        <v>-16.8</v>
      </c>
    </row>
    <row r="61" spans="1:14" x14ac:dyDescent="0.15">
      <c r="A61" s="248"/>
      <c r="B61" s="244"/>
      <c r="C61" s="244"/>
      <c r="D61" s="244"/>
      <c r="E61" s="244"/>
      <c r="F61" s="244"/>
      <c r="G61" s="310" t="s">
        <v>512</v>
      </c>
      <c r="H61" s="334"/>
      <c r="I61" s="335">
        <v>338928</v>
      </c>
      <c r="J61" s="336">
        <v>179354</v>
      </c>
      <c r="K61" s="337">
        <v>-2</v>
      </c>
      <c r="L61" s="338">
        <v>240770</v>
      </c>
      <c r="M61" s="339">
        <v>0.6</v>
      </c>
      <c r="N61" s="324">
        <v>-2.6</v>
      </c>
    </row>
    <row r="62" spans="1:14" x14ac:dyDescent="0.15">
      <c r="A62" s="248"/>
      <c r="B62" s="244"/>
      <c r="C62" s="244"/>
      <c r="D62" s="244"/>
      <c r="E62" s="244"/>
      <c r="F62" s="244"/>
      <c r="G62" s="325"/>
      <c r="H62" s="326" t="s">
        <v>507</v>
      </c>
      <c r="I62" s="327">
        <v>109580</v>
      </c>
      <c r="J62" s="328">
        <v>58021</v>
      </c>
      <c r="K62" s="329">
        <v>-5.3</v>
      </c>
      <c r="L62" s="330">
        <v>126564</v>
      </c>
      <c r="M62" s="331">
        <v>0.1</v>
      </c>
      <c r="N62" s="332">
        <v>-5.4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9.15</v>
      </c>
      <c r="G47" s="12">
        <v>15.47</v>
      </c>
      <c r="H47" s="12">
        <v>23.72</v>
      </c>
      <c r="I47" s="12">
        <v>37.020000000000003</v>
      </c>
      <c r="J47" s="13">
        <v>36.25</v>
      </c>
    </row>
    <row r="48" spans="2:10" ht="57.75" customHeight="1" x14ac:dyDescent="0.15">
      <c r="B48" s="14"/>
      <c r="C48" s="1141" t="s">
        <v>4</v>
      </c>
      <c r="D48" s="1141"/>
      <c r="E48" s="1142"/>
      <c r="F48" s="15">
        <v>5.76</v>
      </c>
      <c r="G48" s="16">
        <v>4.0199999999999996</v>
      </c>
      <c r="H48" s="16">
        <v>5.24</v>
      </c>
      <c r="I48" s="16">
        <v>2.7</v>
      </c>
      <c r="J48" s="17">
        <v>5.5</v>
      </c>
    </row>
    <row r="49" spans="2:10" ht="57.75" customHeight="1" thickBot="1" x14ac:dyDescent="0.2">
      <c r="B49" s="18"/>
      <c r="C49" s="1143" t="s">
        <v>5</v>
      </c>
      <c r="D49" s="1143"/>
      <c r="E49" s="1144"/>
      <c r="F49" s="19">
        <v>1.84</v>
      </c>
      <c r="G49" s="20">
        <v>6.08</v>
      </c>
      <c r="H49" s="20">
        <v>8.6</v>
      </c>
      <c r="I49" s="20">
        <v>7.4</v>
      </c>
      <c r="J49" s="21">
        <v>2.86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2017-02-24T07:12:46Z</cp:lastPrinted>
  <dcterms:created xsi:type="dcterms:W3CDTF">2017-02-15T14:46:34Z</dcterms:created>
  <dcterms:modified xsi:type="dcterms:W3CDTF">2017-03-03T01:53:10Z</dcterms:modified>
  <cp:category/>
</cp:coreProperties>
</file>