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フォルダ\財政事務\財政状況調査\H31財政状況調査\平成30年度財政状況資料集の作成及び提出について\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<sst xmlns="http://schemas.openxmlformats.org/spreadsheetml/2006/main" count="1121" uniqueCount="574">
  <si>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</si>
  <si>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</si>
  <si>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</si>
  <si>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</si>
  <si>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</si>
  <si>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</si>
  <si>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</si>
  <si>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</si>
  <si>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</si>
  <si>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</si>
  <si>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</si>
  <si>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</si>
  <si>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</si>
  <si>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</si>
  <si>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</si>
  <si>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</si>
  <si>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</si>
  <si>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</si>
  <si>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</si>
  <si>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</si>
  <si>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</si>
  <si>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</si>
  <si>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</si>
  <si>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</si>
  <si>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</si>
  <si>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</si>
  <si>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</si>
  <si>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</si>
  <si>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</si>
  <si>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</si>
  <si>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</si>
  <si>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</si>
  <si>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</si>
  <si>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</si>
  <si>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</si>
  <si>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</si>
  <si>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</si>
  <si>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</si>
  <si>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</si>
  <si>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</si>
  <si>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</si>
  <si>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</si>
  <si>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</si>
  <si>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</si>
  <si>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</si>
  <si>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</si>
  <si>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</si>
  <si>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</si>
  <si>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</si>
  <si>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</si>
  <si>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</si>
  <si>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</si>
  <si>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</si>
  <si>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</si>
  <si>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</si>
  <si>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</si>
  <si>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</si>
  <si>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</si>
  <si>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</si>
  <si>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</si>
  <si>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</si>
  <si>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</si>
  <si>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</si>
  <si>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</si>
  <si>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</si>
  <si>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</si>
  <si>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</si>
  <si>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</si>
  <si>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</si>
  <si>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</si>
  <si>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</si>
  <si>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</si>
  <si>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</si>
  <si>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</si>
  <si>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</si>
  <si>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</si>
  <si>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</si>
  <si>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</si>
  <si>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</si>
  <si>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</si>
  <si>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</si>
  <si>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</si>
  <si>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</si>
  <si>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</si>
  <si>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</si>
  <si>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</si>
  <si>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</si>
  <si>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</si>
  <si>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</si>
  <si>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</si>
  <si>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</si>
  <si>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</si>
  <si>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</si>
  <si>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</si>
  <si>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</si>
  <si>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</si>
  <si>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</si>
  <si>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</si>
  <si>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中頓別町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</si>
  <si>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</si>
  <si>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</si>
  <si>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</si>
  <si>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</si>
  <si>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</si>
  <si>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</si>
  <si>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</si>
  <si>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</si>
  <si>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</si>
  <si>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</si>
  <si>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</si>
  <si>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</si>
  <si>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</si>
  <si>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</si>
  <si>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</si>
  <si>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</si>
  <si>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</si>
  <si>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</si>
  <si>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</si>
  <si>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</si>
  <si>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</si>
  <si>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</si>
  <si>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</si>
  <si>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</si>
  <si>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</si>
  <si>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</si>
  <si>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</si>
  <si>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</si>
  <si>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</si>
  <si>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</si>
  <si>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</si>
  <si>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</si>
  <si>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</si>
  <si>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</si>
  <si>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</si>
  <si>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</si>
  <si>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</si>
  <si>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</si>
  <si>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</si>
  <si>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</si>
  <si>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</si>
  <si>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</si>
  <si>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</si>
  <si>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</si>
  <si>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</si>
  <si>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</si>
  <si>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</si>
  <si>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</si>
  <si>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</si>
  <si>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</si>
  <si>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</si>
  <si>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</si>
  <si>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</si>
  <si>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</si>
  <si>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</si>
  <si>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</si>
  <si>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</si>
  <si>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</si>
  <si>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</si>
  <si>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</si>
  <si>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</si>
  <si>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</si>
  <si>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</si>
  <si>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</si>
  <si>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</si>
  <si>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</si>
  <si>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</si>
  <si>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</si>
  <si>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</si>
  <si>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</si>
  <si>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</si>
  <si>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</si>
  <si>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</si>
  <si>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</si>
  <si>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</si>
  <si>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</si>
  <si>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</si>
  <si>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</si>
  <si>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</si>
  <si>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</si>
  <si>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</si>
  <si>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</si>
  <si>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</si>
  <si>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</si>
  <si>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</si>
  <si>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</si>
  <si>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</si>
  <si>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</si>
  <si>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</si>
  <si>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</si>
  <si>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</si>
  <si>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</si>
  <si>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</si>
  <si>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</si>
  <si>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</si>
  <si>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</si>
  <si>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</si>
  <si>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</si>
  <si>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</si>
  <si>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</si>
  <si>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</si>
  <si>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</si>
  <si>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</si>
  <si>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</si>
  <si>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</si>
  <si>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</si>
  <si>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</si>
  <si>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</si>
  <si>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</si>
  <si>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</si>
  <si>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</si>
  <si>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</si>
  <si>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北海道中頓別町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</si>
  <si>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</si>
  <si>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</si>
  <si>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</si>
  <si>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</si>
  <si>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</si>
  <si>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</si>
  <si>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</si>
  <si>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</si>
  <si>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</si>
  <si>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</si>
  <si>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</si>
  <si>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</si>
  <si>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</si>
  <si>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</si>
  <si>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</si>
  <si>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</si>
  <si>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</si>
  <si>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</si>
  <si>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</si>
  <si>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</si>
  <si>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</si>
  <si>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</si>
  <si>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</si>
  <si>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</si>
  <si>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</si>
  <si>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</si>
  <si>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</si>
  <si>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</si>
  <si>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</si>
  <si>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</si>
  <si>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</si>
  <si>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</si>
  <si>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</si>
  <si>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</si>
  <si>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</si>
  <si>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</si>
  <si>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</si>
  <si>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</si>
  <si>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</si>
  <si>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</si>
  <si>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</si>
  <si>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</si>
  <si>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</si>
  <si>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</si>
  <si>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</si>
  <si>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</si>
  <si>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</si>
  <si>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</si>
  <si>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</si>
  <si>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</si>
  <si>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</si>
  <si>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</si>
  <si>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</si>
  <si>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</si>
  <si>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</si>
  <si>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</si>
  <si>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</si>
  <si>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</si>
  <si>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</si>
  <si>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</si>
  <si>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</si>
  <si>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</si>
  <si>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</si>
  <si>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</si>
  <si>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</si>
  <si>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</si>
  <si>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</si>
  <si>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</si>
  <si>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</si>
  <si>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</si>
  <si>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</si>
  <si>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</si>
  <si>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</si>
  <si>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</si>
  <si>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</si>
  <si>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</si>
  <si>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</si>
  <si>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</si>
  <si>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</si>
  <si>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</si>
  <si>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</si>
  <si>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</si>
  <si>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</si>
  <si>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</si>
  <si>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</si>
  <si>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</si>
  <si>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</si>
  <si>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</si>
  <si>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</si>
  <si>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</si>
  <si>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</si>
  <si>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</si>
  <si>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</si>
  <si>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</si>
  <si>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</si>
  <si>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</si>
  <si>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</si>
  <si>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</si>
  <si>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</si>
  <si>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</si>
  <si>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</si>
  <si>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</si>
  <si>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</si>
  <si>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</si>
  <si>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</si>
  <si>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</si>
  <si>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</si>
  <si>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</si>
  <si>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</si>
  <si>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</si>
  <si>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</si>
  <si>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</si>
  <si>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</si>
  <si>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</si>
  <si>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</si>
  <si>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</si>
  <si>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</si>
  <si>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</si>
  <si>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</si>
  <si>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</si>
  <si>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</si>
  <si>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</si>
  <si>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</si>
  <si>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</si>
  <si>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</si>
  <si>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</si>
  <si>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</si>
  <si>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</si>
  <si>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</si>
  <si>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</si>
  <si>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</si>
  <si>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</si>
  <si>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</si>
  <si>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</si>
  <si>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</si>
  <si>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</si>
  <si>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</si>
  <si>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</si>
  <si>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</si>
  <si>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</si>
  <si>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</si>
  <si>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</si>
  <si>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</si>
  <si>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</si>
  <si>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</si>
  <si>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</si>
  <si>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</si>
  <si>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北海道中頓別町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</si>
  <si>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</si>
  <si>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</si>
  <si>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</si>
  <si>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</si>
  <si>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</si>
  <si>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</si>
  <si>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</si>
  <si>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</si>
  <si>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</si>
  <si>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</si>
  <si>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</si>
  <si>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</si>
  <si>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</si>
  <si>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</si>
  <si>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</si>
  <si>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</si>
  <si>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</si>
  <si>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</si>
  <si>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</si>
  <si>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</si>
  <si>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自動車学校事業特別会計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</si>
  <si>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</si>
  <si>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</si>
  <si>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</si>
  <si>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</si>
  <si>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</si>
  <si>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</si>
  <si>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</si>
  <si>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</si>
  <si>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</si>
  <si>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</si>
  <si>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</si>
  <si>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</si>
  <si>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</si>
  <si>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</si>
  <si>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</si>
  <si>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</si>
  <si>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中頓別町国民健康保険病院事業会計</t>
    <phoneticPr fontId="5"/>
  </si>
  <si>
    <t>法適用企業</t>
    <phoneticPr fontId="5"/>
  </si>
  <si>
    <t>中頓別町水道事業特別会計</t>
    <phoneticPr fontId="5"/>
  </si>
  <si>
    <t>法非適用企業</t>
    <phoneticPr fontId="5"/>
  </si>
  <si>
    <t>中頓別町下水道事業特別会計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</si>
  <si>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</si>
  <si>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</si>
  <si>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</si>
  <si>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</si>
  <si>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</si>
  <si>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</si>
  <si>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</si>
  <si>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</si>
  <si>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</si>
  <si>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</si>
  <si>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</si>
  <si>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</si>
  <si>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</si>
  <si>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</si>
  <si>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</si>
  <si>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</si>
  <si>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</si>
  <si>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</si>
  <si>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</si>
  <si>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</si>
  <si>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</si>
  <si>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</si>
  <si>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</si>
  <si>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</si>
  <si>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</si>
  <si>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</si>
  <si>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</si>
  <si>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</si>
  <si>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</si>
  <si>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</si>
  <si>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</si>
  <si>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</si>
  <si>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</si>
  <si>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</si>
  <si>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</si>
  <si>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</si>
  <si>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</si>
  <si>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</si>
  <si>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</si>
  <si>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</si>
  <si>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</si>
  <si>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</si>
  <si>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</si>
  <si>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</si>
  <si>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</si>
  <si>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</si>
  <si>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</si>
  <si>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</si>
  <si>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</si>
  <si>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</si>
  <si>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</si>
  <si>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</si>
  <si>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</si>
  <si>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</si>
  <si>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</si>
  <si>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</si>
  <si>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中頓別町国民健康保険病院事業会計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</si>
  <si>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</si>
  <si>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</si>
  <si>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</si>
  <si>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</si>
  <si>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</si>
  <si>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</si>
  <si>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</si>
  <si>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</si>
  <si>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</si>
  <si>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</si>
  <si>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</si>
  <si>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</si>
  <si>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</si>
  <si>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</si>
  <si>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</si>
  <si>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</si>
  <si>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</si>
  <si>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</si>
  <si>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</si>
  <si>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</si>
  <si>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</si>
  <si>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</si>
  <si>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</si>
  <si>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</si>
  <si>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</si>
  <si>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</si>
  <si>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</si>
  <si>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</si>
  <si>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</si>
  <si>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</si>
  <si>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</si>
  <si>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</si>
  <si>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</si>
  <si>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</si>
  <si>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</si>
  <si>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</si>
  <si>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</si>
  <si>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</si>
  <si>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</si>
  <si>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</si>
  <si>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</si>
  <si>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</si>
  <si>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</si>
  <si>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</si>
  <si>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</si>
  <si>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</si>
  <si>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</si>
  <si>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</si>
  <si>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</si>
  <si>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</si>
  <si>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</si>
  <si>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</si>
  <si>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</si>
  <si>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</si>
  <si>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</si>
  <si>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</si>
  <si>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</si>
  <si>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</si>
  <si>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</si>
  <si>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</si>
  <si>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</si>
  <si>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</si>
  <si>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</si>
  <si>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</si>
  <si>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</si>
  <si>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</si>
  <si>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</si>
  <si>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</si>
  <si>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</si>
  <si>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</si>
  <si>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</si>
  <si>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</si>
  <si>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</si>
  <si>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</si>
  <si>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</si>
  <si>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</si>
  <si>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</si>
  <si>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</si>
  <si>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</si>
  <si>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</si>
  <si>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</si>
  <si>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</si>
  <si>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</si>
  <si>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</si>
  <si>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</si>
  <si>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</si>
  <si>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1.54</t>
  </si>
  <si>
    <t>中頓別町国民健康保険病院事業会計</t>
  </si>
  <si>
    <t>一般会計</t>
  </si>
  <si>
    <t>国民健康保険事業特別会計</t>
  </si>
  <si>
    <t>中頓別町水道事業特別会計</t>
  </si>
  <si>
    <t>中頓別町下水道事業特別会計</t>
  </si>
  <si>
    <t>自動車学校事業特別会計</t>
  </si>
  <si>
    <t>後期高齢者医療事業特別会計</t>
  </si>
  <si>
    <t>介護保険事業特別会計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</si>
  <si>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</si>
  <si>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</si>
  <si>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</si>
  <si>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</si>
  <si>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</si>
  <si>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</si>
  <si>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</si>
  <si>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</si>
  <si>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</si>
  <si>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</si>
  <si>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</si>
  <si>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南宗谷消防組合</t>
    <rPh sb="0" eb="1">
      <t>ミナミ</t>
    </rPh>
    <rPh sb="1" eb="3">
      <t>ソウヤ</t>
    </rPh>
    <rPh sb="3" eb="5">
      <t>ショウボウ</t>
    </rPh>
    <rPh sb="5" eb="7">
      <t>クミアイ</t>
    </rPh>
    <phoneticPr fontId="2"/>
  </si>
  <si>
    <t>南宗谷衛生施設組合</t>
    <rPh sb="0" eb="1">
      <t>ミナミ</t>
    </rPh>
    <rPh sb="1" eb="3">
      <t>ソウヤ</t>
    </rPh>
    <rPh sb="3" eb="5">
      <t>エイセイ</t>
    </rPh>
    <rPh sb="5" eb="7">
      <t>シセツ</t>
    </rPh>
    <rPh sb="7" eb="9">
      <t>クミアイ</t>
    </rPh>
    <phoneticPr fontId="2"/>
  </si>
  <si>
    <t>中頓別観光開発</t>
    <rPh sb="0" eb="3">
      <t>ナカトンベツ</t>
    </rPh>
    <rPh sb="3" eb="5">
      <t>カンコウ</t>
    </rPh>
    <rPh sb="5" eb="7">
      <t>カイハツ</t>
    </rPh>
    <phoneticPr fontId="2"/>
  </si>
  <si>
    <t>中頓別振興公社</t>
    <rPh sb="0" eb="3">
      <t>ナカトンベツ</t>
    </rPh>
    <rPh sb="3" eb="5">
      <t>シンコウ</t>
    </rPh>
    <rPh sb="5" eb="7">
      <t>コウシャ</t>
    </rPh>
    <phoneticPr fontId="2"/>
  </si>
  <si>
    <t>公共施設整備等基金</t>
    <rPh sb="0" eb="2">
      <t>コウキョウ</t>
    </rPh>
    <rPh sb="2" eb="4">
      <t>シセツ</t>
    </rPh>
    <rPh sb="4" eb="6">
      <t>セイビ</t>
    </rPh>
    <rPh sb="6" eb="7">
      <t>トウ</t>
    </rPh>
    <rPh sb="7" eb="9">
      <t>キキン</t>
    </rPh>
    <phoneticPr fontId="2"/>
  </si>
  <si>
    <t>地域活性化基金</t>
    <rPh sb="0" eb="2">
      <t>チイキ</t>
    </rPh>
    <rPh sb="2" eb="5">
      <t>カッセイカ</t>
    </rPh>
    <rPh sb="5" eb="7">
      <t>キキン</t>
    </rPh>
    <phoneticPr fontId="2"/>
  </si>
  <si>
    <t>地方創生基金</t>
    <rPh sb="0" eb="2">
      <t>チホウ</t>
    </rPh>
    <rPh sb="2" eb="4">
      <t>ソウセイ</t>
    </rPh>
    <rPh sb="4" eb="6">
      <t>キキン</t>
    </rPh>
    <phoneticPr fontId="2"/>
  </si>
  <si>
    <t>長寿園施設改修拡張事業基金</t>
    <rPh sb="0" eb="2">
      <t>チョウジュ</t>
    </rPh>
    <rPh sb="2" eb="3">
      <t>エン</t>
    </rPh>
    <rPh sb="3" eb="5">
      <t>シセツ</t>
    </rPh>
    <rPh sb="5" eb="7">
      <t>カイシュウ</t>
    </rPh>
    <rPh sb="7" eb="9">
      <t>カクチョウ</t>
    </rPh>
    <rPh sb="9" eb="11">
      <t>ジギョウ</t>
    </rPh>
    <rPh sb="11" eb="13">
      <t>キキン</t>
    </rPh>
    <phoneticPr fontId="2"/>
  </si>
  <si>
    <t>JR代替輸送確保基金</t>
    <rPh sb="2" eb="4">
      <t>ダイタイ</t>
    </rPh>
    <rPh sb="4" eb="6">
      <t>ユソウ</t>
    </rPh>
    <rPh sb="6" eb="8">
      <t>カクホ</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</si>
</sst>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4D79-49A4-943E-B571D59C0A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195919</c:v>
                </c:pt>
                <c:pt idx="1">
                  <c:v>171914</c:v>
                </c:pt>
                <c:pt idx="2">
                  <c:v>356326</c:v>
                </c:pt>
                <c:pt idx="3">
                  <c:v>358946</c:v>
                </c:pt>
                <c:pt idx="4">
                  <c:v>757020</c:v>
                </c:pt>
              </c:numCache>
            </c:numRef>
          </c:val>
          <c:smooth val="0"/>
          <c:extLst xmlns:c16r2="http://schemas.microsoft.com/office/drawing/2015/06/chart">
            <c:ext xmlns:c16="http://schemas.microsoft.com/office/drawing/2014/chart" uri="{C3380CC4-5D6E-409C-BE32-E72D297353CC}">
              <c16:uniqueId val="{00000001-4D79-49A4-943E-B571D59C0A5A}"/>
            </c:ext>
          </c:extLst>
        </c:ser>
        <c:dLbls>
          <c:showLegendKey val="0"/>
          <c:showVal val="0"/>
          <c:showCatName val="0"/>
          <c:showSerName val="0"/>
          <c:showPercent val="0"/>
          <c:showBubbleSize val="0"/>
        </c:dLbls>
        <c:marker val="1"/>
        <c:smooth val="0"/>
        <c:axId val="320221408"/>
        <c:axId val="190279464"/>
      </c:lineChart>
      <c:catAx>
        <c:axId val="320221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279464"/>
        <c:crosses val="autoZero"/>
        <c:auto val="1"/>
        <c:lblAlgn val="ctr"/>
        <c:lblOffset val="100"/>
        <c:tickLblSkip val="1"/>
        <c:tickMarkSkip val="1"/>
        <c:noMultiLvlLbl val="0"/>
      </c:catAx>
      <c:valAx>
        <c:axId val="19027946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221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c:v>
                </c:pt>
                <c:pt idx="1">
                  <c:v>5.5</c:v>
                </c:pt>
                <c:pt idx="2">
                  <c:v>6.42</c:v>
                </c:pt>
                <c:pt idx="3">
                  <c:v>4.9400000000000004</c:v>
                </c:pt>
                <c:pt idx="4">
                  <c:v>8.19</c:v>
                </c:pt>
              </c:numCache>
            </c:numRef>
          </c:val>
          <c:extLst xmlns:c16r2="http://schemas.microsoft.com/office/drawing/2015/06/chart">
            <c:ext xmlns:c16="http://schemas.microsoft.com/office/drawing/2014/chart" uri="{C3380CC4-5D6E-409C-BE32-E72D297353CC}">
              <c16:uniqueId val="{00000000-88FE-4437-9A93-FCC99F551B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37.020000000000003</c:v>
                </c:pt>
                <c:pt idx="1">
                  <c:v>36.25</c:v>
                </c:pt>
                <c:pt idx="2">
                  <c:v>37.51</c:v>
                </c:pt>
                <c:pt idx="3">
                  <c:v>37.880000000000003</c:v>
                </c:pt>
                <c:pt idx="4">
                  <c:v>37.72</c:v>
                </c:pt>
              </c:numCache>
            </c:numRef>
          </c:val>
          <c:extLst xmlns:c16r2="http://schemas.microsoft.com/office/drawing/2015/06/chart">
            <c:ext xmlns:c16="http://schemas.microsoft.com/office/drawing/2014/chart" uri="{C3380CC4-5D6E-409C-BE32-E72D297353CC}">
              <c16:uniqueId val="{00000001-88FE-4437-9A93-FCC99F551B3E}"/>
            </c:ext>
          </c:extLst>
        </c:ser>
        <c:dLbls>
          <c:showLegendKey val="0"/>
          <c:showVal val="0"/>
          <c:showCatName val="0"/>
          <c:showSerName val="0"/>
          <c:showPercent val="0"/>
          <c:showBubbleSize val="0"/>
        </c:dLbls>
        <c:gapWidth val="250"/>
        <c:overlap val="100"/>
        <c:axId val="338221240"/>
        <c:axId val="33981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7.4</c:v>
                </c:pt>
                <c:pt idx="1">
                  <c:v>2.86</c:v>
                </c:pt>
                <c:pt idx="2">
                  <c:v>0.75</c:v>
                </c:pt>
                <c:pt idx="3">
                  <c:v>-1.54</c:v>
                </c:pt>
                <c:pt idx="4">
                  <c:v>3.28</c:v>
                </c:pt>
              </c:numCache>
            </c:numRef>
          </c:val>
          <c:smooth val="0"/>
          <c:extLst xmlns:c16r2="http://schemas.microsoft.com/office/drawing/2015/06/chart">
            <c:ext xmlns:c16="http://schemas.microsoft.com/office/drawing/2014/chart" uri="{C3380CC4-5D6E-409C-BE32-E72D297353CC}">
              <c16:uniqueId val="{00000002-88FE-4437-9A93-FCC99F551B3E}"/>
            </c:ext>
          </c:extLst>
        </c:ser>
        <c:dLbls>
          <c:showLegendKey val="0"/>
          <c:showVal val="0"/>
          <c:showCatName val="0"/>
          <c:showSerName val="0"/>
          <c:showPercent val="0"/>
          <c:showBubbleSize val="0"/>
        </c:dLbls>
        <c:marker val="1"/>
        <c:smooth val="0"/>
        <c:axId val="338221240"/>
        <c:axId val="339818272"/>
      </c:lineChart>
      <c:catAx>
        <c:axId val="33822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9818272"/>
        <c:crosses val="autoZero"/>
        <c:auto val="1"/>
        <c:lblAlgn val="ctr"/>
        <c:lblOffset val="100"/>
        <c:tickLblSkip val="1"/>
        <c:tickMarkSkip val="1"/>
        <c:noMultiLvlLbl val="0"/>
      </c:catAx>
      <c:valAx>
        <c:axId val="33981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2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13-43CF-8002-51DA868518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13-43CF-8002-51DA868518AD}"/>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0.33</c:v>
                </c:pt>
                <c:pt idx="4">
                  <c:v>#N/A</c:v>
                </c:pt>
                <c:pt idx="5">
                  <c:v>0.69</c:v>
                </c:pt>
                <c:pt idx="6">
                  <c:v>#N/A</c:v>
                </c:pt>
                <c:pt idx="7">
                  <c:v>0.4</c:v>
                </c:pt>
                <c:pt idx="8">
                  <c:v>#N/A</c:v>
                </c:pt>
                <c:pt idx="9">
                  <c:v>0</c:v>
                </c:pt>
              </c:numCache>
            </c:numRef>
          </c:val>
          <c:extLst xmlns:c16r2="http://schemas.microsoft.com/office/drawing/2015/06/chart">
            <c:ext xmlns:c16="http://schemas.microsoft.com/office/drawing/2014/chart" uri="{C3380CC4-5D6E-409C-BE32-E72D297353CC}">
              <c16:uniqueId val="{00000002-ED13-43CF-8002-51DA868518A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13-43CF-8002-51DA868518AD}"/>
            </c:ext>
          </c:extLst>
        </c:ser>
        <c:ser>
          <c:idx val="4"/>
          <c:order val="4"/>
          <c:tx>
            <c:strRef>
              <c:f>データシート!$A$31</c:f>
              <c:strCache>
                <c:ptCount val="1"/>
                <c:pt idx="0">
                  <c:v>自動車学校事業特別会計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13-43CF-8002-51DA868518AD}"/>
            </c:ext>
          </c:extLst>
        </c:ser>
        <c:ser>
          <c:idx val="5"/>
          <c:order val="5"/>
          <c:tx>
            <c:strRef>
              <c:f>データシート!$A$32</c:f>
              <c:strCache>
                <c:ptCount val="1"/>
                <c:pt idx="0">
                  <c:v>中頓別町下水道事業特別会計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13-43CF-8002-51DA868518AD}"/>
            </c:ext>
          </c:extLst>
        </c:ser>
        <c:ser>
          <c:idx val="6"/>
          <c:order val="6"/>
          <c:tx>
            <c:strRef>
              <c:f>データシート!$A$33</c:f>
              <c:strCache>
                <c:ptCount val="1"/>
                <c:pt idx="0">
                  <c:v>中頓別町水道事業特別会計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0.15</c:v>
                </c:pt>
              </c:numCache>
            </c:numRef>
          </c:val>
          <c:extLst xmlns:c16r2="http://schemas.microsoft.com/office/drawing/2015/06/chart">
            <c:ext xmlns:c16="http://schemas.microsoft.com/office/drawing/2014/chart" uri="{C3380CC4-5D6E-409C-BE32-E72D297353CC}">
              <c16:uniqueId val="{00000006-ED13-43CF-8002-51DA868518A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0.54</c:v>
                </c:pt>
                <c:pt idx="2">
                  <c:v>#N/A</c:v>
                </c:pt>
                <c:pt idx="3">
                  <c:v>0.75</c:v>
                </c:pt>
                <c:pt idx="4">
                  <c:v>#N/A</c:v>
                </c:pt>
                <c:pt idx="5">
                  <c:v>0.3</c:v>
                </c:pt>
                <c:pt idx="6">
                  <c:v>#N/A</c:v>
                </c:pt>
                <c:pt idx="7">
                  <c:v>1.23</c:v>
                </c:pt>
                <c:pt idx="8">
                  <c:v>#N/A</c:v>
                </c:pt>
                <c:pt idx="9">
                  <c:v>0.92</c:v>
                </c:pt>
              </c:numCache>
            </c:numRef>
          </c:val>
          <c:extLst xmlns:c16r2="http://schemas.microsoft.com/office/drawing/2015/06/chart">
            <c:ext xmlns:c16="http://schemas.microsoft.com/office/drawing/2014/chart" uri="{C3380CC4-5D6E-409C-BE32-E72D297353CC}">
              <c16:uniqueId val="{00000007-ED13-43CF-8002-51DA868518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2.69</c:v>
                </c:pt>
                <c:pt idx="2">
                  <c:v>#N/A</c:v>
                </c:pt>
                <c:pt idx="3">
                  <c:v>5.49</c:v>
                </c:pt>
                <c:pt idx="4">
                  <c:v>#N/A</c:v>
                </c:pt>
                <c:pt idx="5">
                  <c:v>6.41</c:v>
                </c:pt>
                <c:pt idx="6">
                  <c:v>#N/A</c:v>
                </c:pt>
                <c:pt idx="7">
                  <c:v>4.93</c:v>
                </c:pt>
                <c:pt idx="8">
                  <c:v>#N/A</c:v>
                </c:pt>
                <c:pt idx="9">
                  <c:v>8.17</c:v>
                </c:pt>
              </c:numCache>
            </c:numRef>
          </c:val>
          <c:extLst xmlns:c16r2="http://schemas.microsoft.com/office/drawing/2015/06/chart">
            <c:ext xmlns:c16="http://schemas.microsoft.com/office/drawing/2014/chart" uri="{C3380CC4-5D6E-409C-BE32-E72D297353CC}">
              <c16:uniqueId val="{00000008-ED13-43CF-8002-51DA868518AD}"/>
            </c:ext>
          </c:extLst>
        </c:ser>
        <c:ser>
          <c:idx val="9"/>
          <c:order val="9"/>
          <c:tx>
            <c:strRef>
              <c:f>データシート!$A$36</c:f>
              <c:strCache>
                <c:ptCount val="1"/>
                <c:pt idx="0">
                  <c:v>中頓別町国民健康保険病院事業会計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14.81</c:v>
                </c:pt>
                <c:pt idx="2">
                  <c:v>#N/A</c:v>
                </c:pt>
                <c:pt idx="3">
                  <c:v>13.87</c:v>
                </c:pt>
                <c:pt idx="4">
                  <c:v>#N/A</c:v>
                </c:pt>
                <c:pt idx="5">
                  <c:v>15.63</c:v>
                </c:pt>
                <c:pt idx="6">
                  <c:v>#N/A</c:v>
                </c:pt>
                <c:pt idx="7">
                  <c:v>16.71</c:v>
                </c:pt>
                <c:pt idx="8">
                  <c:v>#N/A</c:v>
                </c:pt>
                <c:pt idx="9">
                  <c:v>17.100000000000001</c:v>
                </c:pt>
              </c:numCache>
            </c:numRef>
          </c:val>
          <c:extLst xmlns:c16r2="http://schemas.microsoft.com/office/drawing/2015/06/chart">
            <c:ext xmlns:c16="http://schemas.microsoft.com/office/drawing/2014/chart" uri="{C3380CC4-5D6E-409C-BE32-E72D297353CC}">
              <c16:uniqueId val="{00000009-ED13-43CF-8002-51DA868518AD}"/>
            </c:ext>
          </c:extLst>
        </c:ser>
        <c:dLbls>
          <c:showLegendKey val="0"/>
          <c:showVal val="0"/>
          <c:showCatName val="0"/>
          <c:showSerName val="0"/>
          <c:showPercent val="0"/>
          <c:showBubbleSize val="0"/>
        </c:dLbls>
        <c:gapWidth val="150"/>
        <c:overlap val="100"/>
        <c:axId val="324884552"/>
        <c:axId val="342769064"/>
      </c:barChart>
      <c:catAx>
        <c:axId val="32488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69064"/>
        <c:crosses val="autoZero"/>
        <c:auto val="1"/>
        <c:lblAlgn val="ctr"/>
        <c:lblOffset val="100"/>
        <c:tickLblSkip val="1"/>
        <c:tickMarkSkip val="1"/>
        <c:noMultiLvlLbl val="0"/>
      </c:catAx>
      <c:valAx>
        <c:axId val="342769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88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612</c:v>
                </c:pt>
                <c:pt idx="5">
                  <c:v>596</c:v>
                </c:pt>
                <c:pt idx="8">
                  <c:v>563</c:v>
                </c:pt>
                <c:pt idx="11">
                  <c:v>537</c:v>
                </c:pt>
                <c:pt idx="14">
                  <c:v>502</c:v>
                </c:pt>
              </c:numCache>
            </c:numRef>
          </c:val>
          <c:extLst xmlns:c16r2="http://schemas.microsoft.com/office/drawing/2015/06/chart">
            <c:ext xmlns:c16="http://schemas.microsoft.com/office/drawing/2014/chart" uri="{C3380CC4-5D6E-409C-BE32-E72D297353CC}">
              <c16:uniqueId val="{00000000-279E-4BAB-B396-410FB50F14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9E-4BAB-B396-410FB50F14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79E-4BAB-B396-410FB50F14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12</c:v>
                </c:pt>
                <c:pt idx="6">
                  <c:v>10</c:v>
                </c:pt>
                <c:pt idx="9">
                  <c:v>2</c:v>
                </c:pt>
                <c:pt idx="12">
                  <c:v>0</c:v>
                </c:pt>
              </c:numCache>
            </c:numRef>
          </c:val>
          <c:extLst xmlns:c16r2="http://schemas.microsoft.com/office/drawing/2015/06/chart">
            <c:ext xmlns:c16="http://schemas.microsoft.com/office/drawing/2014/chart" uri="{C3380CC4-5D6E-409C-BE32-E72D297353CC}">
              <c16:uniqueId val="{00000003-279E-4BAB-B396-410FB50F14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c:v>
                </c:pt>
                <c:pt idx="3">
                  <c:v>89</c:v>
                </c:pt>
                <c:pt idx="6">
                  <c:v>94</c:v>
                </c:pt>
                <c:pt idx="9">
                  <c:v>83</c:v>
                </c:pt>
                <c:pt idx="12">
                  <c:v>84</c:v>
                </c:pt>
              </c:numCache>
            </c:numRef>
          </c:val>
          <c:extLst xmlns:c16r2="http://schemas.microsoft.com/office/drawing/2015/06/chart">
            <c:ext xmlns:c16="http://schemas.microsoft.com/office/drawing/2014/chart" uri="{C3380CC4-5D6E-409C-BE32-E72D297353CC}">
              <c16:uniqueId val="{00000004-279E-4BAB-B396-410FB50F14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9E-4BAB-B396-410FB50F14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9E-4BAB-B396-410FB50F14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575</c:v>
                </c:pt>
                <c:pt idx="3">
                  <c:v>530</c:v>
                </c:pt>
                <c:pt idx="6">
                  <c:v>472</c:v>
                </c:pt>
                <c:pt idx="9">
                  <c:v>422</c:v>
                </c:pt>
                <c:pt idx="12">
                  <c:v>386</c:v>
                </c:pt>
              </c:numCache>
            </c:numRef>
          </c:val>
          <c:extLst xmlns:c16r2="http://schemas.microsoft.com/office/drawing/2015/06/chart">
            <c:ext xmlns:c16="http://schemas.microsoft.com/office/drawing/2014/chart" uri="{C3380CC4-5D6E-409C-BE32-E72D297353CC}">
              <c16:uniqueId val="{00000007-279E-4BAB-B396-410FB50F1401}"/>
            </c:ext>
          </c:extLst>
        </c:ser>
        <c:dLbls>
          <c:showLegendKey val="0"/>
          <c:showVal val="0"/>
          <c:showCatName val="0"/>
          <c:showSerName val="0"/>
          <c:showPercent val="0"/>
          <c:showBubbleSize val="0"/>
        </c:dLbls>
        <c:gapWidth val="100"/>
        <c:overlap val="100"/>
        <c:axId val="320395544"/>
        <c:axId val="320177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99</c:v>
                </c:pt>
                <c:pt idx="2">
                  <c:v>#N/A</c:v>
                </c:pt>
                <c:pt idx="3">
                  <c:v>#N/A</c:v>
                </c:pt>
                <c:pt idx="4">
                  <c:v>35</c:v>
                </c:pt>
                <c:pt idx="5">
                  <c:v>#N/A</c:v>
                </c:pt>
                <c:pt idx="6">
                  <c:v>#N/A</c:v>
                </c:pt>
                <c:pt idx="7">
                  <c:v>13</c:v>
                </c:pt>
                <c:pt idx="8">
                  <c:v>#N/A</c:v>
                </c:pt>
                <c:pt idx="9">
                  <c:v>#N/A</c:v>
                </c:pt>
                <c:pt idx="10">
                  <c:v>-30</c:v>
                </c:pt>
                <c:pt idx="11">
                  <c:v>#N/A</c:v>
                </c:pt>
                <c:pt idx="12">
                  <c:v>#N/A</c:v>
                </c:pt>
                <c:pt idx="13">
                  <c:v>-32</c:v>
                </c:pt>
                <c:pt idx="14">
                  <c:v>#N/A</c:v>
                </c:pt>
              </c:numCache>
            </c:numRef>
          </c:val>
          <c:smooth val="0"/>
          <c:extLst xmlns:c16r2="http://schemas.microsoft.com/office/drawing/2015/06/chart">
            <c:ext xmlns:c16="http://schemas.microsoft.com/office/drawing/2014/chart" uri="{C3380CC4-5D6E-409C-BE32-E72D297353CC}">
              <c16:uniqueId val="{00000008-279E-4BAB-B396-410FB50F1401}"/>
            </c:ext>
          </c:extLst>
        </c:ser>
        <c:dLbls>
          <c:showLegendKey val="0"/>
          <c:showVal val="0"/>
          <c:showCatName val="0"/>
          <c:showSerName val="0"/>
          <c:showPercent val="0"/>
          <c:showBubbleSize val="0"/>
        </c:dLbls>
        <c:marker val="1"/>
        <c:smooth val="0"/>
        <c:axId val="320395544"/>
        <c:axId val="320177256"/>
      </c:lineChart>
      <c:catAx>
        <c:axId val="32039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177256"/>
        <c:crosses val="autoZero"/>
        <c:auto val="1"/>
        <c:lblAlgn val="ctr"/>
        <c:lblOffset val="100"/>
        <c:tickLblSkip val="1"/>
        <c:tickMarkSkip val="1"/>
        <c:noMultiLvlLbl val="0"/>
      </c:catAx>
      <c:valAx>
        <c:axId val="32017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39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3501</c:v>
                </c:pt>
                <c:pt idx="5">
                  <c:v>3325</c:v>
                </c:pt>
                <c:pt idx="8">
                  <c:v>3451</c:v>
                </c:pt>
                <c:pt idx="11">
                  <c:v>3464</c:v>
                </c:pt>
                <c:pt idx="14">
                  <c:v>3700</c:v>
                </c:pt>
              </c:numCache>
            </c:numRef>
          </c:val>
          <c:extLst xmlns:c16r2="http://schemas.microsoft.com/office/drawing/2015/06/chart">
            <c:ext xmlns:c16="http://schemas.microsoft.com/office/drawing/2014/chart" uri="{C3380CC4-5D6E-409C-BE32-E72D297353CC}">
              <c16:uniqueId val="{00000000-5147-43DB-8B11-B4B10C8A13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459</c:v>
                </c:pt>
                <c:pt idx="5">
                  <c:v>417</c:v>
                </c:pt>
                <c:pt idx="8">
                  <c:v>365</c:v>
                </c:pt>
                <c:pt idx="11">
                  <c:v>325</c:v>
                </c:pt>
                <c:pt idx="14">
                  <c:v>296</c:v>
                </c:pt>
              </c:numCache>
            </c:numRef>
          </c:val>
          <c:extLst xmlns:c16r2="http://schemas.microsoft.com/office/drawing/2015/06/chart">
            <c:ext xmlns:c16="http://schemas.microsoft.com/office/drawing/2014/chart" uri="{C3380CC4-5D6E-409C-BE32-E72D297353CC}">
              <c16:uniqueId val="{00000001-5147-43DB-8B11-B4B10C8A13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3680</c:v>
                </c:pt>
                <c:pt idx="5">
                  <c:v>4091</c:v>
                </c:pt>
                <c:pt idx="8">
                  <c:v>4322</c:v>
                </c:pt>
                <c:pt idx="11">
                  <c:v>4308</c:v>
                </c:pt>
                <c:pt idx="14">
                  <c:v>4413</c:v>
                </c:pt>
              </c:numCache>
            </c:numRef>
          </c:val>
          <c:extLst xmlns:c16r2="http://schemas.microsoft.com/office/drawing/2015/06/chart">
            <c:ext xmlns:c16="http://schemas.microsoft.com/office/drawing/2014/chart" uri="{C3380CC4-5D6E-409C-BE32-E72D297353CC}">
              <c16:uniqueId val="{00000002-5147-43DB-8B11-B4B10C8A13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47-43DB-8B11-B4B10C8A13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47-43DB-8B11-B4B10C8A13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47-43DB-8B11-B4B10C8A13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711</c:v>
                </c:pt>
                <c:pt idx="3">
                  <c:v>717</c:v>
                </c:pt>
                <c:pt idx="6">
                  <c:v>674</c:v>
                </c:pt>
                <c:pt idx="9">
                  <c:v>506</c:v>
                </c:pt>
                <c:pt idx="12">
                  <c:v>421</c:v>
                </c:pt>
              </c:numCache>
            </c:numRef>
          </c:val>
          <c:extLst xmlns:c16r2="http://schemas.microsoft.com/office/drawing/2015/06/chart">
            <c:ext xmlns:c16="http://schemas.microsoft.com/office/drawing/2014/chart" uri="{C3380CC4-5D6E-409C-BE32-E72D297353CC}">
              <c16:uniqueId val="{00000006-5147-43DB-8B11-B4B10C8A13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c:v>
                </c:pt>
                <c:pt idx="3">
                  <c:v>12</c:v>
                </c:pt>
                <c:pt idx="6">
                  <c:v>0</c:v>
                </c:pt>
                <c:pt idx="9">
                  <c:v>0</c:v>
                </c:pt>
                <c:pt idx="12">
                  <c:v>0</c:v>
                </c:pt>
              </c:numCache>
            </c:numRef>
          </c:val>
          <c:extLst xmlns:c16r2="http://schemas.microsoft.com/office/drawing/2015/06/chart">
            <c:ext xmlns:c16="http://schemas.microsoft.com/office/drawing/2014/chart" uri="{C3380CC4-5D6E-409C-BE32-E72D297353CC}">
              <c16:uniqueId val="{00000007-5147-43DB-8B11-B4B10C8A13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762</c:v>
                </c:pt>
                <c:pt idx="3">
                  <c:v>789</c:v>
                </c:pt>
                <c:pt idx="6">
                  <c:v>792</c:v>
                </c:pt>
                <c:pt idx="9">
                  <c:v>761</c:v>
                </c:pt>
                <c:pt idx="12">
                  <c:v>808</c:v>
                </c:pt>
              </c:numCache>
            </c:numRef>
          </c:val>
          <c:extLst xmlns:c16r2="http://schemas.microsoft.com/office/drawing/2015/06/chart">
            <c:ext xmlns:c16="http://schemas.microsoft.com/office/drawing/2014/chart" uri="{C3380CC4-5D6E-409C-BE32-E72D297353CC}">
              <c16:uniqueId val="{00000008-5147-43DB-8B11-B4B10C8A13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147-43DB-8B11-B4B10C8A13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3789</c:v>
                </c:pt>
                <c:pt idx="3">
                  <c:v>3578</c:v>
                </c:pt>
                <c:pt idx="6">
                  <c:v>3791</c:v>
                </c:pt>
                <c:pt idx="9">
                  <c:v>3924</c:v>
                </c:pt>
                <c:pt idx="12">
                  <c:v>4345</c:v>
                </c:pt>
              </c:numCache>
            </c:numRef>
          </c:val>
          <c:extLst xmlns:c16r2="http://schemas.microsoft.com/office/drawing/2015/06/chart">
            <c:ext xmlns:c16="http://schemas.microsoft.com/office/drawing/2014/chart" uri="{C3380CC4-5D6E-409C-BE32-E72D297353CC}">
              <c16:uniqueId val="{0000000A-5147-43DB-8B11-B4B10C8A136A}"/>
            </c:ext>
          </c:extLst>
        </c:ser>
        <c:dLbls>
          <c:showLegendKey val="0"/>
          <c:showVal val="0"/>
          <c:showCatName val="0"/>
          <c:showSerName val="0"/>
          <c:showPercent val="0"/>
          <c:showBubbleSize val="0"/>
        </c:dLbls>
        <c:gapWidth val="100"/>
        <c:overlap val="100"/>
        <c:axId val="342581400"/>
        <c:axId val="342575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47-43DB-8B11-B4B10C8A136A}"/>
            </c:ext>
          </c:extLst>
        </c:ser>
        <c:dLbls>
          <c:showLegendKey val="0"/>
          <c:showVal val="0"/>
          <c:showCatName val="0"/>
          <c:showSerName val="0"/>
          <c:showPercent val="0"/>
          <c:showBubbleSize val="0"/>
        </c:dLbls>
        <c:marker val="1"/>
        <c:smooth val="0"/>
        <c:axId val="342581400"/>
        <c:axId val="342575912"/>
      </c:lineChart>
      <c:catAx>
        <c:axId val="34258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575912"/>
        <c:crosses val="autoZero"/>
        <c:auto val="1"/>
        <c:lblAlgn val="ctr"/>
        <c:lblOffset val="100"/>
        <c:tickLblSkip val="1"/>
        <c:tickMarkSkip val="1"/>
        <c:noMultiLvlLbl val="0"/>
      </c:catAx>
      <c:valAx>
        <c:axId val="342575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58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878</c:v>
                </c:pt>
                <c:pt idx="1">
                  <c:v>878</c:v>
                </c:pt>
                <c:pt idx="2">
                  <c:v>878</c:v>
                </c:pt>
              </c:numCache>
            </c:numRef>
          </c:val>
          <c:extLst xmlns:c16r2="http://schemas.microsoft.com/office/drawing/2015/06/chart">
            <c:ext xmlns:c16="http://schemas.microsoft.com/office/drawing/2014/chart" uri="{C3380CC4-5D6E-409C-BE32-E72D297353CC}">
              <c16:uniqueId val="{00000000-195A-4175-B5F0-F7E835292C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667</c:v>
                </c:pt>
                <c:pt idx="1">
                  <c:v>667</c:v>
                </c:pt>
                <c:pt idx="2">
                  <c:v>667</c:v>
                </c:pt>
              </c:numCache>
            </c:numRef>
          </c:val>
          <c:extLst xmlns:c16r2="http://schemas.microsoft.com/office/drawing/2015/06/chart">
            <c:ext xmlns:c16="http://schemas.microsoft.com/office/drawing/2014/chart" uri="{C3380CC4-5D6E-409C-BE32-E72D297353CC}">
              <c16:uniqueId val="{00000001-195A-4175-B5F0-F7E835292C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2633</c:v>
                </c:pt>
                <c:pt idx="1">
                  <c:v>2619</c:v>
                </c:pt>
                <c:pt idx="2">
                  <c:v>2727</c:v>
                </c:pt>
              </c:numCache>
            </c:numRef>
          </c:val>
          <c:extLst xmlns:c16r2="http://schemas.microsoft.com/office/drawing/2015/06/chart">
            <c:ext xmlns:c16="http://schemas.microsoft.com/office/drawing/2014/chart" uri="{C3380CC4-5D6E-409C-BE32-E72D297353CC}">
              <c16:uniqueId val="{00000002-195A-4175-B5F0-F7E835292C60}"/>
            </c:ext>
          </c:extLst>
        </c:ser>
        <c:dLbls>
          <c:showLegendKey val="0"/>
          <c:showVal val="0"/>
          <c:showCatName val="0"/>
          <c:showSerName val="0"/>
          <c:showPercent val="0"/>
          <c:showBubbleSize val="0"/>
        </c:dLbls>
        <c:gapWidth val="120"/>
        <c:overlap val="100"/>
        <c:axId val="342753664"/>
        <c:axId val="342754056"/>
      </c:barChart>
      <c:catAx>
        <c:axId val="3427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2754056"/>
        <c:crosses val="autoZero"/>
        <c:auto val="1"/>
        <c:lblAlgn val="ctr"/>
        <c:lblOffset val="100"/>
        <c:tickLblSkip val="1"/>
        <c:tickMarkSkip val="1"/>
        <c:noMultiLvlLbl val="0"/>
      </c:catAx>
      <c:valAx>
        <c:axId val="342754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27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をピークに減少に転じてきていたが、近年大型起債の借入れを行っていることと今後においても大型起債の借入れを予定していることから、後年度においては公債費の急激な増加を避けるために、事業の精査及び各種計画をもとに施設整備の必要性を十分に精査し、将来を見据えた適切な借入計画に努め、より一層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将来負担額は年々減少傾向にあったが、平成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大型事業を始めとし、今後においても多額の経費が必要とされる事業がいくつか予定されている。そのため、今後は将来負担額が増加していく傾向にあると思われる。一方充当可能財源等については、各種目的のために毎年基金の積立を行っていることから増加傾向にある。現在のところ将来負担額を全額賄えるだけの財源があるが、近年は取崩額が増えて生きているため、今後も引き続き積立は行っていく。今後においても事業の必要性などを十分に精査し、地方債の適切な借入に努め、基金の運用についても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その他特定目的基金の積立及び取崩による増減。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財政調整基金や減債基金においては増減はなかった。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今後も特別な事情がない限りは財政調整基金や減債基金においては手を付けず、基本的には使途を明確にした積立や取崩のためその他特定目的基金を運用していく。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・人口減少対策、地方創生を目的とした施策に充てる。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各種基金の設置目的に沿って、将来必要とされる経費を賄うため、平成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年度会計の収支を見ながら可能な範囲で積立を行った。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地域活性化基金及び長寿園施設改修拡張事業基金においては、平成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年度借入に係る将来の償還金の交付税措置分を除いた額の積立を行った。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各種基金の設置目的に沿った事業の経費に充てるため取崩を行った。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地域活性化基金及び長寿園施設改修拡張事業基金においては、過去に借入れを行った起債の償還金に充てるため取崩を行った。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使途を明確にしたうえで、基金の目的に沿った運用を行っていく。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年度は積立（利子分の積立は除く）や取崩は行っていない。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災害対策ややむを得ない財政需要があった際に取崩を行う方針。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年度は積立（利子分の積立は除く）や取崩は行っていない。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町債の償還に要する経費の財源に充てるが、当面取り崩す予定はない。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
1,726
398.51
4,623,353
4,432,705
190,648
2,328,660
4,345,056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と類似団体平均を下回っている。人口減少などにより税収確保が今後も厳しくなってくることから、経常経費の抑制や各種計画による計画的な施設整備を行うなど歳出の見直しを継続していくとともに、税収の徴収率向上などの取り組み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29972</xdr:rowOff>
    </xdr:to>
    <xdr:cxnSp macro="">
      <xdr:nvCxnSpPr>
        <xdr:cNvPr id="66" name="直線コネクタ 65"/>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78232</xdr:rowOff>
    </xdr:to>
    <xdr:cxnSp macro="">
      <xdr:nvCxnSpPr>
        <xdr:cNvPr id="69" name="直線コネクタ 68"/>
        <xdr:cNvCxnSpPr/>
      </xdr:nvCxnSpPr>
      <xdr:spPr>
        <a:xfrm flipV="1">
          <a:off x="3225800" y="7573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87884</xdr:rowOff>
    </xdr:to>
    <xdr:cxnSp macro="">
      <xdr:nvCxnSpPr>
        <xdr:cNvPr id="75" name="直線コネクタ 74"/>
        <xdr:cNvCxnSpPr/>
      </xdr:nvCxnSpPr>
      <xdr:spPr>
        <a:xfrm flipV="1">
          <a:off x="1447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公債費等の減少により</a:t>
          </a:r>
          <a:r>
            <a:rPr kumimoji="1" lang="en-US" altLang="ja-JP" sz="1300">
              <a:latin typeface="ＭＳ Ｐゴシック" panose="020B0600070205080204" pitchFamily="50" charset="-128"/>
              <a:ea typeface="ＭＳ Ｐゴシック" panose="020B0600070205080204" pitchFamily="50" charset="-128"/>
            </a:rPr>
            <a:t>52.0</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しかしながら、近年大型事業を多く実施してきただけでなく、施設の老朽化や防災などの観点から施設の改修や移設・統合などを検討している。これらの事業については地方債の活用を予定していることから、公債費の増加による後年度への影響を注視していく必要がある。その他の経常経費についても、引き続き事業の見直しを行い経常経費を中心とした経費縮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60</xdr:row>
      <xdr:rowOff>144039</xdr:rowOff>
    </xdr:to>
    <xdr:cxnSp macro="">
      <xdr:nvCxnSpPr>
        <xdr:cNvPr id="129" name="直線コネクタ 128"/>
        <xdr:cNvCxnSpPr/>
      </xdr:nvCxnSpPr>
      <xdr:spPr>
        <a:xfrm flipV="1">
          <a:off x="4114800" y="10231967"/>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7303</xdr:rowOff>
    </xdr:from>
    <xdr:to>
      <xdr:col>19</xdr:col>
      <xdr:colOff>133350</xdr:colOff>
      <xdr:row>60</xdr:row>
      <xdr:rowOff>144039</xdr:rowOff>
    </xdr:to>
    <xdr:cxnSp macro="">
      <xdr:nvCxnSpPr>
        <xdr:cNvPr id="132" name="直線コネクタ 131"/>
        <xdr:cNvCxnSpPr/>
      </xdr:nvCxnSpPr>
      <xdr:spPr>
        <a:xfrm>
          <a:off x="3225800" y="10294303"/>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5292</xdr:rowOff>
    </xdr:from>
    <xdr:to>
      <xdr:col>15</xdr:col>
      <xdr:colOff>82550</xdr:colOff>
      <xdr:row>60</xdr:row>
      <xdr:rowOff>7303</xdr:rowOff>
    </xdr:to>
    <xdr:cxnSp macro="">
      <xdr:nvCxnSpPr>
        <xdr:cNvPr id="135" name="直線コネクタ 134"/>
        <xdr:cNvCxnSpPr/>
      </xdr:nvCxnSpPr>
      <xdr:spPr>
        <a:xfrm>
          <a:off x="2336800" y="102922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5292</xdr:rowOff>
    </xdr:from>
    <xdr:to>
      <xdr:col>11</xdr:col>
      <xdr:colOff>31750</xdr:colOff>
      <xdr:row>60</xdr:row>
      <xdr:rowOff>83714</xdr:rowOff>
    </xdr:to>
    <xdr:cxnSp macro="">
      <xdr:nvCxnSpPr>
        <xdr:cNvPr id="138" name="直線コネクタ 137"/>
        <xdr:cNvCxnSpPr/>
      </xdr:nvCxnSpPr>
      <xdr:spPr>
        <a:xfrm flipV="1">
          <a:off x="1447800" y="10292292"/>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48" name="楕円 147"/>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158344</xdr:rowOff>
    </xdr:from>
    <xdr:ext cx="762000" cy="259045"/>
    <xdr:sp macro="" textlink="">
      <xdr:nvSpPr>
        <xdr:cNvPr id="149" name="財政構造の弾力性該当値テキスト"/>
        <xdr:cNvSpPr txBox="1"/>
      </xdr:nvSpPr>
      <xdr:spPr>
        <a:xfrm>
          <a:off x="5041900" y="101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93239</xdr:rowOff>
    </xdr:from>
    <xdr:to>
      <xdr:col>19</xdr:col>
      <xdr:colOff>184150</xdr:colOff>
      <xdr:row>61</xdr:row>
      <xdr:rowOff>23389</xdr:rowOff>
    </xdr:to>
    <xdr:sp macro="" textlink="">
      <xdr:nvSpPr>
        <xdr:cNvPr id="150" name="楕円 149"/>
        <xdr:cNvSpPr/>
      </xdr:nvSpPr>
      <xdr:spPr>
        <a:xfrm>
          <a:off x="4064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33566</xdr:rowOff>
    </xdr:from>
    <xdr:ext cx="736600" cy="259045"/>
    <xdr:sp macro="" textlink="">
      <xdr:nvSpPr>
        <xdr:cNvPr id="151" name="テキスト ボックス 150"/>
        <xdr:cNvSpPr txBox="1"/>
      </xdr:nvSpPr>
      <xdr:spPr>
        <a:xfrm>
          <a:off x="3733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127953</xdr:rowOff>
    </xdr:from>
    <xdr:to>
      <xdr:col>15</xdr:col>
      <xdr:colOff>133350</xdr:colOff>
      <xdr:row>60</xdr:row>
      <xdr:rowOff>58103</xdr:rowOff>
    </xdr:to>
    <xdr:sp macro="" textlink="">
      <xdr:nvSpPr>
        <xdr:cNvPr id="152" name="楕円 151"/>
        <xdr:cNvSpPr/>
      </xdr:nvSpPr>
      <xdr:spPr>
        <a:xfrm>
          <a:off x="3175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68280</xdr:rowOff>
    </xdr:from>
    <xdr:ext cx="762000" cy="259045"/>
    <xdr:sp macro="" textlink="">
      <xdr:nvSpPr>
        <xdr:cNvPr id="153" name="テキスト ボックス 152"/>
        <xdr:cNvSpPr txBox="1"/>
      </xdr:nvSpPr>
      <xdr:spPr>
        <a:xfrm>
          <a:off x="2844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125942</xdr:rowOff>
    </xdr:from>
    <xdr:to>
      <xdr:col>11</xdr:col>
      <xdr:colOff>82550</xdr:colOff>
      <xdr:row>60</xdr:row>
      <xdr:rowOff>56092</xdr:rowOff>
    </xdr:to>
    <xdr:sp macro="" textlink="">
      <xdr:nvSpPr>
        <xdr:cNvPr id="154" name="楕円 153"/>
        <xdr:cNvSpPr/>
      </xdr:nvSpPr>
      <xdr:spPr>
        <a:xfrm>
          <a:off x="2286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66269</xdr:rowOff>
    </xdr:from>
    <xdr:ext cx="762000" cy="259045"/>
    <xdr:sp macro="" textlink="">
      <xdr:nvSpPr>
        <xdr:cNvPr id="155" name="テキスト ボックス 154"/>
        <xdr:cNvSpPr txBox="1"/>
      </xdr:nvSpPr>
      <xdr:spPr>
        <a:xfrm>
          <a:off x="1955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32914</xdr:rowOff>
    </xdr:from>
    <xdr:to>
      <xdr:col>7</xdr:col>
      <xdr:colOff>31750</xdr:colOff>
      <xdr:row>60</xdr:row>
      <xdr:rowOff>134514</xdr:rowOff>
    </xdr:to>
    <xdr:sp macro="" textlink="">
      <xdr:nvSpPr>
        <xdr:cNvPr id="156" name="楕円 155"/>
        <xdr:cNvSpPr/>
      </xdr:nvSpPr>
      <xdr:spPr>
        <a:xfrm>
          <a:off x="1397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144691</xdr:rowOff>
    </xdr:from>
    <xdr:ext cx="762000" cy="259045"/>
    <xdr:sp macro="" textlink="">
      <xdr:nvSpPr>
        <xdr:cNvPr id="157" name="テキスト ボックス 156"/>
        <xdr:cNvSpPr txBox="1"/>
      </xdr:nvSpPr>
      <xdr:spPr>
        <a:xfrm>
          <a:off x="1066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減少してきている一方で、近年は新規採用職員を多く採用してきたことから、人口一人当たりの人件費・物件費等決算額は増加してきている。今後においても人口の減少が見込まれることから、人口一人当たりの人件費・物件費等決算額は増加して傾向にあると思われるが、事務の効率化や事業の経費見直しなどに努め、コスト削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139681</xdr:rowOff>
    </xdr:from>
    <xdr:to>
      <xdr:col>23</xdr:col>
      <xdr:colOff>133350</xdr:colOff>
      <xdr:row>84</xdr:row>
      <xdr:rowOff>5975</xdr:rowOff>
    </xdr:to>
    <xdr:cxnSp macro="">
      <xdr:nvCxnSpPr>
        <xdr:cNvPr id="193" name="直線コネクタ 192"/>
        <xdr:cNvCxnSpPr/>
      </xdr:nvCxnSpPr>
      <xdr:spPr>
        <a:xfrm>
          <a:off x="4114800" y="14370031"/>
          <a:ext cx="8382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137339</xdr:rowOff>
    </xdr:from>
    <xdr:to>
      <xdr:col>19</xdr:col>
      <xdr:colOff>133350</xdr:colOff>
      <xdr:row>83</xdr:row>
      <xdr:rowOff>139681</xdr:rowOff>
    </xdr:to>
    <xdr:cxnSp macro="">
      <xdr:nvCxnSpPr>
        <xdr:cNvPr id="196" name="直線コネクタ 195"/>
        <xdr:cNvCxnSpPr/>
      </xdr:nvCxnSpPr>
      <xdr:spPr>
        <a:xfrm>
          <a:off x="3225800" y="14367689"/>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40545</xdr:rowOff>
    </xdr:from>
    <xdr:to>
      <xdr:col>15</xdr:col>
      <xdr:colOff>82550</xdr:colOff>
      <xdr:row>83</xdr:row>
      <xdr:rowOff>137339</xdr:rowOff>
    </xdr:to>
    <xdr:cxnSp macro="">
      <xdr:nvCxnSpPr>
        <xdr:cNvPr id="199" name="直線コネクタ 198"/>
        <xdr:cNvCxnSpPr/>
      </xdr:nvCxnSpPr>
      <xdr:spPr>
        <a:xfrm>
          <a:off x="2336800" y="14270895"/>
          <a:ext cx="8890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31784</xdr:rowOff>
    </xdr:from>
    <xdr:to>
      <xdr:col>11</xdr:col>
      <xdr:colOff>31750</xdr:colOff>
      <xdr:row>83</xdr:row>
      <xdr:rowOff>40545</xdr:rowOff>
    </xdr:to>
    <xdr:cxnSp macro="">
      <xdr:nvCxnSpPr>
        <xdr:cNvPr id="202" name="直線コネクタ 201"/>
        <xdr:cNvCxnSpPr/>
      </xdr:nvCxnSpPr>
      <xdr:spPr>
        <a:xfrm>
          <a:off x="1447800" y="14262134"/>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3" name="フローチャート: 判断 202"/>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117925</xdr:rowOff>
    </xdr:from>
    <xdr:ext cx="762000" cy="259045"/>
    <xdr:sp macro="" textlink="">
      <xdr:nvSpPr>
        <xdr:cNvPr id="204" name="テキスト ボックス 203"/>
        <xdr:cNvSpPr txBox="1"/>
      </xdr:nvSpPr>
      <xdr:spPr>
        <a:xfrm>
          <a:off x="1955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6" name="テキスト ボックス 205"/>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126625</xdr:rowOff>
    </xdr:from>
    <xdr:to>
      <xdr:col>23</xdr:col>
      <xdr:colOff>184150</xdr:colOff>
      <xdr:row>84</xdr:row>
      <xdr:rowOff>56775</xdr:rowOff>
    </xdr:to>
    <xdr:sp macro="" textlink="">
      <xdr:nvSpPr>
        <xdr:cNvPr id="212" name="楕円 211"/>
        <xdr:cNvSpPr/>
      </xdr:nvSpPr>
      <xdr:spPr>
        <a:xfrm>
          <a:off x="4902200" y="143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98702</xdr:rowOff>
    </xdr:from>
    <xdr:ext cx="762000" cy="259045"/>
    <xdr:sp macro="" textlink="">
      <xdr:nvSpPr>
        <xdr:cNvPr id="213" name="人件費・物件費等の状況該当値テキスト"/>
        <xdr:cNvSpPr txBox="1"/>
      </xdr:nvSpPr>
      <xdr:spPr>
        <a:xfrm>
          <a:off x="5041900" y="1432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88881</xdr:rowOff>
    </xdr:from>
    <xdr:to>
      <xdr:col>19</xdr:col>
      <xdr:colOff>184150</xdr:colOff>
      <xdr:row>84</xdr:row>
      <xdr:rowOff>19031</xdr:rowOff>
    </xdr:to>
    <xdr:sp macro="" textlink="">
      <xdr:nvSpPr>
        <xdr:cNvPr id="214" name="楕円 213"/>
        <xdr:cNvSpPr/>
      </xdr:nvSpPr>
      <xdr:spPr>
        <a:xfrm>
          <a:off x="4064000" y="143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3808</xdr:rowOff>
    </xdr:from>
    <xdr:ext cx="736600" cy="259045"/>
    <xdr:sp macro="" textlink="">
      <xdr:nvSpPr>
        <xdr:cNvPr id="215" name="テキスト ボックス 214"/>
        <xdr:cNvSpPr txBox="1"/>
      </xdr:nvSpPr>
      <xdr:spPr>
        <a:xfrm>
          <a:off x="3733800" y="1440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86539</xdr:rowOff>
    </xdr:from>
    <xdr:to>
      <xdr:col>15</xdr:col>
      <xdr:colOff>133350</xdr:colOff>
      <xdr:row>84</xdr:row>
      <xdr:rowOff>16689</xdr:rowOff>
    </xdr:to>
    <xdr:sp macro="" textlink="">
      <xdr:nvSpPr>
        <xdr:cNvPr id="216" name="楕円 215"/>
        <xdr:cNvSpPr/>
      </xdr:nvSpPr>
      <xdr:spPr>
        <a:xfrm>
          <a:off x="3175000" y="143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1466</xdr:rowOff>
    </xdr:from>
    <xdr:ext cx="762000" cy="259045"/>
    <xdr:sp macro="" textlink="">
      <xdr:nvSpPr>
        <xdr:cNvPr id="217" name="テキスト ボックス 216"/>
        <xdr:cNvSpPr txBox="1"/>
      </xdr:nvSpPr>
      <xdr:spPr>
        <a:xfrm>
          <a:off x="2844800" y="144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161195</xdr:rowOff>
    </xdr:from>
    <xdr:to>
      <xdr:col>11</xdr:col>
      <xdr:colOff>82550</xdr:colOff>
      <xdr:row>83</xdr:row>
      <xdr:rowOff>91345</xdr:rowOff>
    </xdr:to>
    <xdr:sp macro="" textlink="">
      <xdr:nvSpPr>
        <xdr:cNvPr id="218" name="楕円 217"/>
        <xdr:cNvSpPr/>
      </xdr:nvSpPr>
      <xdr:spPr>
        <a:xfrm>
          <a:off x="2286000" y="142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101522</xdr:rowOff>
    </xdr:from>
    <xdr:ext cx="762000" cy="259045"/>
    <xdr:sp macro="" textlink="">
      <xdr:nvSpPr>
        <xdr:cNvPr id="219" name="テキスト ボックス 218"/>
        <xdr:cNvSpPr txBox="1"/>
      </xdr:nvSpPr>
      <xdr:spPr>
        <a:xfrm>
          <a:off x="1955800" y="1398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152434</xdr:rowOff>
    </xdr:from>
    <xdr:to>
      <xdr:col>7</xdr:col>
      <xdr:colOff>31750</xdr:colOff>
      <xdr:row>83</xdr:row>
      <xdr:rowOff>82584</xdr:rowOff>
    </xdr:to>
    <xdr:sp macro="" textlink="">
      <xdr:nvSpPr>
        <xdr:cNvPr id="220" name="楕円 219"/>
        <xdr:cNvSpPr/>
      </xdr:nvSpPr>
      <xdr:spPr>
        <a:xfrm>
          <a:off x="1397000" y="142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67361</xdr:rowOff>
    </xdr:from>
    <xdr:ext cx="762000" cy="259045"/>
    <xdr:sp macro="" textlink="">
      <xdr:nvSpPr>
        <xdr:cNvPr id="221" name="テキスト ボックス 220"/>
        <xdr:cNvSpPr txBox="1"/>
      </xdr:nvSpPr>
      <xdr:spPr>
        <a:xfrm>
          <a:off x="1066800" y="1429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は新規職員の採用を長く見送ってきた経過があり、職員の平均年齢が高くなっていたことでこれまではラスパイレス指数は高かった。近年新規職員の採用が増えてきたことで、給与水準については年々類似団体平均に近づ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年度においては類似団体平均を下回った。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87</xdr:row>
      <xdr:rowOff>141288</xdr:rowOff>
    </xdr:to>
    <xdr:cxnSp macro="">
      <xdr:nvCxnSpPr>
        <xdr:cNvPr id="251" name="直線コネクタ 250"/>
        <xdr:cNvCxnSpPr/>
      </xdr:nvCxnSpPr>
      <xdr:spPr>
        <a:xfrm flipV="1">
          <a:off x="16179800" y="14804073"/>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88</xdr:row>
      <xdr:rowOff>36195</xdr:rowOff>
    </xdr:to>
    <xdr:cxnSp macro="">
      <xdr:nvCxnSpPr>
        <xdr:cNvPr id="254" name="直線コネクタ 253"/>
        <xdr:cNvCxnSpPr/>
      </xdr:nvCxnSpPr>
      <xdr:spPr>
        <a:xfrm flipV="1">
          <a:off x="15290800" y="150574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36195</xdr:rowOff>
    </xdr:to>
    <xdr:cxnSp macro="">
      <xdr:nvCxnSpPr>
        <xdr:cNvPr id="257" name="直線コネクタ 256"/>
        <xdr:cNvCxnSpPr/>
      </xdr:nvCxnSpPr>
      <xdr:spPr>
        <a:xfrm>
          <a:off x="14401800" y="1511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159386</xdr:rowOff>
    </xdr:from>
    <xdr:to>
      <xdr:col>68</xdr:col>
      <xdr:colOff>152400</xdr:colOff>
      <xdr:row>88</xdr:row>
      <xdr:rowOff>24130</xdr:rowOff>
    </xdr:to>
    <xdr:cxnSp macro="">
      <xdr:nvCxnSpPr>
        <xdr:cNvPr id="260" name="直線コネクタ 259"/>
        <xdr:cNvCxnSpPr/>
      </xdr:nvCxnSpPr>
      <xdr:spPr>
        <a:xfrm>
          <a:off x="13512800" y="150755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8573</xdr:rowOff>
    </xdr:from>
    <xdr:to>
      <xdr:col>81</xdr:col>
      <xdr:colOff>95250</xdr:colOff>
      <xdr:row>86</xdr:row>
      <xdr:rowOff>110173</xdr:rowOff>
    </xdr:to>
    <xdr:sp macro="" textlink="">
      <xdr:nvSpPr>
        <xdr:cNvPr id="270" name="楕円 269"/>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25100</xdr:rowOff>
    </xdr:from>
    <xdr:ext cx="762000" cy="259045"/>
    <xdr:sp macro="" textlink="">
      <xdr:nvSpPr>
        <xdr:cNvPr id="271" name="給与水準   （国との比較）該当値テキスト"/>
        <xdr:cNvSpPr txBox="1"/>
      </xdr:nvSpPr>
      <xdr:spPr>
        <a:xfrm>
          <a:off x="171069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2" name="楕円 271"/>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3" name="テキスト ボックス 272"/>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156845</xdr:rowOff>
    </xdr:from>
    <xdr:to>
      <xdr:col>73</xdr:col>
      <xdr:colOff>44450</xdr:colOff>
      <xdr:row>88</xdr:row>
      <xdr:rowOff>86995</xdr:rowOff>
    </xdr:to>
    <xdr:sp macro="" textlink="">
      <xdr:nvSpPr>
        <xdr:cNvPr id="274" name="楕円 273"/>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71772</xdr:rowOff>
    </xdr:from>
    <xdr:ext cx="762000" cy="259045"/>
    <xdr:sp macro="" textlink="">
      <xdr:nvSpPr>
        <xdr:cNvPr id="275" name="テキスト ボックス 274"/>
        <xdr:cNvSpPr txBox="1"/>
      </xdr:nvSpPr>
      <xdr:spPr>
        <a:xfrm>
          <a:off x="14909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6" name="楕円 275"/>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7" name="テキスト ボックス 27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108586</xdr:rowOff>
    </xdr:from>
    <xdr:to>
      <xdr:col>64</xdr:col>
      <xdr:colOff>152400</xdr:colOff>
      <xdr:row>88</xdr:row>
      <xdr:rowOff>38736</xdr:rowOff>
    </xdr:to>
    <xdr:sp macro="" textlink="">
      <xdr:nvSpPr>
        <xdr:cNvPr id="278" name="楕円 277"/>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23513</xdr:rowOff>
    </xdr:from>
    <xdr:ext cx="762000" cy="259045"/>
    <xdr:sp macro="" textlink="">
      <xdr:nvSpPr>
        <xdr:cNvPr id="279" name="テキスト ボックス 278"/>
        <xdr:cNvSpPr txBox="1"/>
      </xdr:nvSpPr>
      <xdr:spPr>
        <a:xfrm>
          <a:off x="13131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年度には公営事業（知的障害者更生施設）の法人化に伴い、大幅な職員の削減を図った経過がある。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147302</xdr:rowOff>
    </xdr:from>
    <xdr:to>
      <xdr:col>81</xdr:col>
      <xdr:colOff>44450</xdr:colOff>
      <xdr:row>62</xdr:row>
      <xdr:rowOff>34453</xdr:rowOff>
    </xdr:to>
    <xdr:cxnSp macro="">
      <xdr:nvCxnSpPr>
        <xdr:cNvPr id="316" name="直線コネクタ 315"/>
        <xdr:cNvCxnSpPr/>
      </xdr:nvCxnSpPr>
      <xdr:spPr>
        <a:xfrm>
          <a:off x="16179800" y="10605752"/>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62157</xdr:rowOff>
    </xdr:from>
    <xdr:to>
      <xdr:col>77</xdr:col>
      <xdr:colOff>44450</xdr:colOff>
      <xdr:row>61</xdr:row>
      <xdr:rowOff>147302</xdr:rowOff>
    </xdr:to>
    <xdr:cxnSp macro="">
      <xdr:nvCxnSpPr>
        <xdr:cNvPr id="319" name="直線コネクタ 318"/>
        <xdr:cNvCxnSpPr/>
      </xdr:nvCxnSpPr>
      <xdr:spPr>
        <a:xfrm>
          <a:off x="15290800" y="10520607"/>
          <a:ext cx="889000" cy="8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62157</xdr:rowOff>
    </xdr:from>
    <xdr:to>
      <xdr:col>72</xdr:col>
      <xdr:colOff>203200</xdr:colOff>
      <xdr:row>61</xdr:row>
      <xdr:rowOff>105591</xdr:rowOff>
    </xdr:to>
    <xdr:cxnSp macro="">
      <xdr:nvCxnSpPr>
        <xdr:cNvPr id="322" name="直線コネクタ 321"/>
        <xdr:cNvCxnSpPr/>
      </xdr:nvCxnSpPr>
      <xdr:spPr>
        <a:xfrm flipV="1">
          <a:off x="14401800" y="1052060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18034</xdr:rowOff>
    </xdr:from>
    <xdr:to>
      <xdr:col>68</xdr:col>
      <xdr:colOff>152400</xdr:colOff>
      <xdr:row>61</xdr:row>
      <xdr:rowOff>105591</xdr:rowOff>
    </xdr:to>
    <xdr:cxnSp macro="">
      <xdr:nvCxnSpPr>
        <xdr:cNvPr id="325" name="直線コネクタ 324"/>
        <xdr:cNvCxnSpPr/>
      </xdr:nvCxnSpPr>
      <xdr:spPr>
        <a:xfrm>
          <a:off x="13512800" y="10476484"/>
          <a:ext cx="889000" cy="8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6" name="フローチャート: 判断 325"/>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136016</xdr:rowOff>
    </xdr:from>
    <xdr:ext cx="762000" cy="259045"/>
    <xdr:sp macro="" textlink="">
      <xdr:nvSpPr>
        <xdr:cNvPr id="327" name="テキスト ボックス 326"/>
        <xdr:cNvSpPr txBox="1"/>
      </xdr:nvSpPr>
      <xdr:spPr>
        <a:xfrm>
          <a:off x="14020800" y="1008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123262</xdr:rowOff>
    </xdr:from>
    <xdr:ext cx="762000" cy="259045"/>
    <xdr:sp macro="" textlink="">
      <xdr:nvSpPr>
        <xdr:cNvPr id="329" name="テキスト ボックス 328"/>
        <xdr:cNvSpPr txBox="1"/>
      </xdr:nvSpPr>
      <xdr:spPr>
        <a:xfrm>
          <a:off x="13131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155103</xdr:rowOff>
    </xdr:from>
    <xdr:to>
      <xdr:col>81</xdr:col>
      <xdr:colOff>95250</xdr:colOff>
      <xdr:row>62</xdr:row>
      <xdr:rowOff>85253</xdr:rowOff>
    </xdr:to>
    <xdr:sp macro="" textlink="">
      <xdr:nvSpPr>
        <xdr:cNvPr id="335" name="楕円 334"/>
        <xdr:cNvSpPr/>
      </xdr:nvSpPr>
      <xdr:spPr>
        <a:xfrm>
          <a:off x="16967200" y="106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127180</xdr:rowOff>
    </xdr:from>
    <xdr:ext cx="762000" cy="259045"/>
    <xdr:sp macro="" textlink="">
      <xdr:nvSpPr>
        <xdr:cNvPr id="336" name="定員管理の状況該当値テキスト"/>
        <xdr:cNvSpPr txBox="1"/>
      </xdr:nvSpPr>
      <xdr:spPr>
        <a:xfrm>
          <a:off x="17106900" y="1058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96502</xdr:rowOff>
    </xdr:from>
    <xdr:to>
      <xdr:col>77</xdr:col>
      <xdr:colOff>95250</xdr:colOff>
      <xdr:row>62</xdr:row>
      <xdr:rowOff>26652</xdr:rowOff>
    </xdr:to>
    <xdr:sp macro="" textlink="">
      <xdr:nvSpPr>
        <xdr:cNvPr id="337" name="楕円 336"/>
        <xdr:cNvSpPr/>
      </xdr:nvSpPr>
      <xdr:spPr>
        <a:xfrm>
          <a:off x="16129000" y="105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11429</xdr:rowOff>
    </xdr:from>
    <xdr:ext cx="736600" cy="259045"/>
    <xdr:sp macro="" textlink="">
      <xdr:nvSpPr>
        <xdr:cNvPr id="338" name="テキスト ボックス 337"/>
        <xdr:cNvSpPr txBox="1"/>
      </xdr:nvSpPr>
      <xdr:spPr>
        <a:xfrm>
          <a:off x="15798800" y="1064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11357</xdr:rowOff>
    </xdr:from>
    <xdr:to>
      <xdr:col>73</xdr:col>
      <xdr:colOff>44450</xdr:colOff>
      <xdr:row>61</xdr:row>
      <xdr:rowOff>112957</xdr:rowOff>
    </xdr:to>
    <xdr:sp macro="" textlink="">
      <xdr:nvSpPr>
        <xdr:cNvPr id="339" name="楕円 338"/>
        <xdr:cNvSpPr/>
      </xdr:nvSpPr>
      <xdr:spPr>
        <a:xfrm>
          <a:off x="15240000" y="104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97734</xdr:rowOff>
    </xdr:from>
    <xdr:ext cx="762000" cy="259045"/>
    <xdr:sp macro="" textlink="">
      <xdr:nvSpPr>
        <xdr:cNvPr id="340" name="テキスト ボックス 339"/>
        <xdr:cNvSpPr txBox="1"/>
      </xdr:nvSpPr>
      <xdr:spPr>
        <a:xfrm>
          <a:off x="14909800" y="105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1" name="楕円 340"/>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42" name="テキスト ボックス 341"/>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138684</xdr:rowOff>
    </xdr:from>
    <xdr:to>
      <xdr:col>64</xdr:col>
      <xdr:colOff>152400</xdr:colOff>
      <xdr:row>61</xdr:row>
      <xdr:rowOff>68834</xdr:rowOff>
    </xdr:to>
    <xdr:sp macro="" textlink="">
      <xdr:nvSpPr>
        <xdr:cNvPr id="343" name="楕円 342"/>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53611</xdr:rowOff>
    </xdr:from>
    <xdr:ext cx="762000" cy="259045"/>
    <xdr:sp macro="" textlink="">
      <xdr:nvSpPr>
        <xdr:cNvPr id="344" name="テキスト ボックス 343"/>
        <xdr:cNvSpPr txBox="1"/>
      </xdr:nvSpPr>
      <xdr:spPr>
        <a:xfrm>
          <a:off x="13131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起債の償還が徐々に完了してきていることや、交付税措置分以外の金額を基金へ積み立て将来の償還へ充てていることなどから、実質公債費比率は減少してきている。しかし、今後も大型事業を実施していく見込みがあり、地方債の活用も考えていることから、後年度における影響を注視し適切な借入に努め、より一層財政の健全化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71628</xdr:rowOff>
    </xdr:to>
    <xdr:cxnSp macro="">
      <xdr:nvCxnSpPr>
        <xdr:cNvPr id="375" name="直線コネクタ 374"/>
        <xdr:cNvCxnSpPr/>
      </xdr:nvCxnSpPr>
      <xdr:spPr>
        <a:xfrm flipV="1">
          <a:off x="16179800" y="67050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71628</xdr:rowOff>
    </xdr:from>
    <xdr:to>
      <xdr:col>77</xdr:col>
      <xdr:colOff>44450</xdr:colOff>
      <xdr:row>40</xdr:row>
      <xdr:rowOff>11176</xdr:rowOff>
    </xdr:to>
    <xdr:cxnSp macro="">
      <xdr:nvCxnSpPr>
        <xdr:cNvPr id="378" name="直線コネクタ 377"/>
        <xdr:cNvCxnSpPr/>
      </xdr:nvCxnSpPr>
      <xdr:spPr>
        <a:xfrm flipV="1">
          <a:off x="15290800" y="675817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117348</xdr:rowOff>
    </xdr:to>
    <xdr:cxnSp macro="">
      <xdr:nvCxnSpPr>
        <xdr:cNvPr id="381" name="直線コネクタ 380"/>
        <xdr:cNvCxnSpPr/>
      </xdr:nvCxnSpPr>
      <xdr:spPr>
        <a:xfrm flipV="1">
          <a:off x="14401800" y="68691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41</xdr:row>
      <xdr:rowOff>129286</xdr:rowOff>
    </xdr:to>
    <xdr:cxnSp macro="">
      <xdr:nvCxnSpPr>
        <xdr:cNvPr id="384" name="直線コネクタ 383"/>
        <xdr:cNvCxnSpPr/>
      </xdr:nvCxnSpPr>
      <xdr:spPr>
        <a:xfrm flipV="1">
          <a:off x="13512800" y="697534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5" name="フローチャート: 判断 384"/>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6" name="テキスト ボックス 385"/>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4" name="楕円 393"/>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395"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20828</xdr:rowOff>
    </xdr:from>
    <xdr:to>
      <xdr:col>77</xdr:col>
      <xdr:colOff>95250</xdr:colOff>
      <xdr:row>39</xdr:row>
      <xdr:rowOff>122428</xdr:rowOff>
    </xdr:to>
    <xdr:sp macro="" textlink="">
      <xdr:nvSpPr>
        <xdr:cNvPr id="396" name="楕円 395"/>
        <xdr:cNvSpPr/>
      </xdr:nvSpPr>
      <xdr:spPr>
        <a:xfrm>
          <a:off x="16129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132605</xdr:rowOff>
    </xdr:from>
    <xdr:ext cx="736600" cy="259045"/>
    <xdr:sp macro="" textlink="">
      <xdr:nvSpPr>
        <xdr:cNvPr id="397" name="テキスト ボックス 396"/>
        <xdr:cNvSpPr txBox="1"/>
      </xdr:nvSpPr>
      <xdr:spPr>
        <a:xfrm>
          <a:off x="15798800" y="647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398" name="楕円 397"/>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399" name="テキスト ボックス 398"/>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0" name="楕円 399"/>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1" name="テキスト ボックス 400"/>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2" name="楕円 401"/>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3" name="テキスト ボックス 402"/>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てきた社会資本整備に係る地方債残高の減少により将来負担比率は発生していない。しかし、施設の老朽化や防災などの観点から施設の改修や移設・統合などを検討している。これらの事業については地方債の活用を予定していることから公債費の増加が見込まれるため、新規地方債は将来負担への影響が大きくならないよう計画的な借入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
1,726
398.51
4,623,353
4,432,705
190,648
2,328,660
4,345,056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退職者不補充により人件費の抑制に努めた結果類似団体平均と比べ下回っていたが、近年は新規職員を多く採用してきているため、人件費が増加してきている。今後においても人口規模・財源規模に応じた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72136</xdr:rowOff>
    </xdr:to>
    <xdr:cxnSp macro="">
      <xdr:nvCxnSpPr>
        <xdr:cNvPr id="64" name="直線コネクタ 63"/>
        <xdr:cNvCxnSpPr/>
      </xdr:nvCxnSpPr>
      <xdr:spPr>
        <a:xfrm flipV="1">
          <a:off x="3987800" y="613918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72136</xdr:rowOff>
    </xdr:to>
    <xdr:cxnSp macro="">
      <xdr:nvCxnSpPr>
        <xdr:cNvPr id="67" name="直線コネクタ 66"/>
        <xdr:cNvCxnSpPr/>
      </xdr:nvCxnSpPr>
      <xdr:spPr>
        <a:xfrm>
          <a:off x="3098800" y="61163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115570</xdr:rowOff>
    </xdr:to>
    <xdr:cxnSp macro="">
      <xdr:nvCxnSpPr>
        <xdr:cNvPr id="70" name="直線コネクタ 69"/>
        <xdr:cNvCxnSpPr/>
      </xdr:nvCxnSpPr>
      <xdr:spPr>
        <a:xfrm>
          <a:off x="2209800" y="60431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65278</xdr:rowOff>
    </xdr:to>
    <xdr:cxnSp macro="">
      <xdr:nvCxnSpPr>
        <xdr:cNvPr id="73" name="直線コネクタ 72"/>
        <xdr:cNvCxnSpPr/>
      </xdr:nvCxnSpPr>
      <xdr:spPr>
        <a:xfrm flipV="1">
          <a:off x="1320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103395</xdr:rowOff>
    </xdr:from>
    <xdr:ext cx="762000" cy="259045"/>
    <xdr:sp macro="" textlink="">
      <xdr:nvSpPr>
        <xdr:cNvPr id="90" name="テキスト ボックス 89"/>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類似団体平均と比べ大きく下回っている。平成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年度には消費税増税により経費の増加が見込まれるが、今後においても事務事業の見直しによる物件費の縮減に努めていく。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xdr:rowOff>
    </xdr:from>
    <xdr:to>
      <xdr:col>82</xdr:col>
      <xdr:colOff>107950</xdr:colOff>
      <xdr:row>15</xdr:row>
      <xdr:rowOff>19558</xdr:rowOff>
    </xdr:to>
    <xdr:cxnSp macro="">
      <xdr:nvCxnSpPr>
        <xdr:cNvPr id="122" name="直線コネクタ 121"/>
        <xdr:cNvCxnSpPr/>
      </xdr:nvCxnSpPr>
      <xdr:spPr>
        <a:xfrm flipV="1">
          <a:off x="15671800" y="2577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113284</xdr:rowOff>
    </xdr:from>
    <xdr:to>
      <xdr:col>78</xdr:col>
      <xdr:colOff>69850</xdr:colOff>
      <xdr:row>15</xdr:row>
      <xdr:rowOff>19558</xdr:rowOff>
    </xdr:to>
    <xdr:cxnSp macro="">
      <xdr:nvCxnSpPr>
        <xdr:cNvPr id="125" name="直線コネクタ 124"/>
        <xdr:cNvCxnSpPr/>
      </xdr:nvCxnSpPr>
      <xdr:spPr>
        <a:xfrm>
          <a:off x="14782800" y="25135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113284</xdr:rowOff>
    </xdr:to>
    <xdr:cxnSp macro="">
      <xdr:nvCxnSpPr>
        <xdr:cNvPr id="128" name="直線コネクタ 127"/>
        <xdr:cNvCxnSpPr/>
      </xdr:nvCxnSpPr>
      <xdr:spPr>
        <a:xfrm>
          <a:off x="13893800" y="2504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104140</xdr:rowOff>
    </xdr:to>
    <xdr:cxnSp macro="">
      <xdr:nvCxnSpPr>
        <xdr:cNvPr id="131" name="直線コネクタ 130"/>
        <xdr:cNvCxnSpPr/>
      </xdr:nvCxnSpPr>
      <xdr:spPr>
        <a:xfrm>
          <a:off x="13004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126492</xdr:rowOff>
    </xdr:from>
    <xdr:to>
      <xdr:col>82</xdr:col>
      <xdr:colOff>158750</xdr:colOff>
      <xdr:row>15</xdr:row>
      <xdr:rowOff>56642</xdr:rowOff>
    </xdr:to>
    <xdr:sp macro="" textlink="">
      <xdr:nvSpPr>
        <xdr:cNvPr id="141" name="楕円 140"/>
        <xdr:cNvSpPr/>
      </xdr:nvSpPr>
      <xdr:spPr>
        <a:xfrm>
          <a:off x="164592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35069</xdr:rowOff>
    </xdr:from>
    <xdr:ext cx="762000" cy="259045"/>
    <xdr:sp macro="" textlink="">
      <xdr:nvSpPr>
        <xdr:cNvPr id="142" name="物件費該当値テキスト"/>
        <xdr:cNvSpPr txBox="1"/>
      </xdr:nvSpPr>
      <xdr:spPr>
        <a:xfrm>
          <a:off x="16598900" y="24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43" name="楕円 142"/>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80535</xdr:rowOff>
    </xdr:from>
    <xdr:ext cx="736600" cy="259045"/>
    <xdr:sp macro="" textlink="">
      <xdr:nvSpPr>
        <xdr:cNvPr id="144" name="テキスト ボックス 143"/>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62484</xdr:rowOff>
    </xdr:from>
    <xdr:to>
      <xdr:col>74</xdr:col>
      <xdr:colOff>31750</xdr:colOff>
      <xdr:row>14</xdr:row>
      <xdr:rowOff>164084</xdr:rowOff>
    </xdr:to>
    <xdr:sp macro="" textlink="">
      <xdr:nvSpPr>
        <xdr:cNvPr id="145" name="楕円 144"/>
        <xdr:cNvSpPr/>
      </xdr:nvSpPr>
      <xdr:spPr>
        <a:xfrm>
          <a:off x="14732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2811</xdr:rowOff>
    </xdr:from>
    <xdr:ext cx="762000" cy="259045"/>
    <xdr:sp macro="" textlink="">
      <xdr:nvSpPr>
        <xdr:cNvPr id="146" name="テキスト ボックス 145"/>
        <xdr:cNvSpPr txBox="1"/>
      </xdr:nvSpPr>
      <xdr:spPr>
        <a:xfrm>
          <a:off x="14401800" y="223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47" name="楕円 146"/>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48" name="テキスト ボックス 147"/>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9" name="楕円 148"/>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0" name="テキスト ボックス 149"/>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養護老人ホームに係る老人福祉施設措置費が多くを占めており、高齢化率が高い当町においては今後もこういった経費が多くなってくることが見込まれる。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95250</xdr:rowOff>
    </xdr:to>
    <xdr:cxnSp macro="">
      <xdr:nvCxnSpPr>
        <xdr:cNvPr id="182" name="直線コネクタ 181"/>
        <xdr:cNvCxnSpPr/>
      </xdr:nvCxnSpPr>
      <xdr:spPr>
        <a:xfrm flipV="1">
          <a:off x="3987800" y="9766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95250</xdr:rowOff>
    </xdr:to>
    <xdr:cxnSp macro="">
      <xdr:nvCxnSpPr>
        <xdr:cNvPr id="185" name="直線コネクタ 184"/>
        <xdr:cNvCxnSpPr/>
      </xdr:nvCxnSpPr>
      <xdr:spPr>
        <a:xfrm>
          <a:off x="3098800" y="9690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88900</xdr:rowOff>
    </xdr:to>
    <xdr:cxnSp macro="">
      <xdr:nvCxnSpPr>
        <xdr:cNvPr id="188" name="直線コネクタ 187"/>
        <xdr:cNvCxnSpPr/>
      </xdr:nvCxnSpPr>
      <xdr:spPr>
        <a:xfrm>
          <a:off x="2209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114300</xdr:rowOff>
    </xdr:to>
    <xdr:cxnSp macro="">
      <xdr:nvCxnSpPr>
        <xdr:cNvPr id="191" name="直線コネクタ 190"/>
        <xdr:cNvCxnSpPr/>
      </xdr:nvCxnSpPr>
      <xdr:spPr>
        <a:xfrm flipV="1">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3" name="テキスト ボックス 192"/>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195" name="テキスト ボックス 194"/>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1" name="楕円 20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2"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3" name="楕円 202"/>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04" name="テキスト ボックス 203"/>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5" name="楕円 20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6" name="テキスト ボックス 20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07" name="楕円 206"/>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08" name="テキスト ボックス 207"/>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9" name="楕円 208"/>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0" name="テキスト ボックス 209"/>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経類似団体平均と比べて大きく下回っている。今後においても事務事業の見直しによる経費の縮減に努める。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97282</xdr:rowOff>
    </xdr:from>
    <xdr:to>
      <xdr:col>82</xdr:col>
      <xdr:colOff>107950</xdr:colOff>
      <xdr:row>53</xdr:row>
      <xdr:rowOff>120142</xdr:rowOff>
    </xdr:to>
    <xdr:cxnSp macro="">
      <xdr:nvCxnSpPr>
        <xdr:cNvPr id="240" name="直線コネクタ 239"/>
        <xdr:cNvCxnSpPr/>
      </xdr:nvCxnSpPr>
      <xdr:spPr>
        <a:xfrm flipV="1">
          <a:off x="15671800" y="91841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110998</xdr:rowOff>
    </xdr:from>
    <xdr:to>
      <xdr:col>78</xdr:col>
      <xdr:colOff>69850</xdr:colOff>
      <xdr:row>53</xdr:row>
      <xdr:rowOff>120142</xdr:rowOff>
    </xdr:to>
    <xdr:cxnSp macro="">
      <xdr:nvCxnSpPr>
        <xdr:cNvPr id="243" name="直線コネクタ 242"/>
        <xdr:cNvCxnSpPr/>
      </xdr:nvCxnSpPr>
      <xdr:spPr>
        <a:xfrm>
          <a:off x="14782800" y="9197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101854</xdr:rowOff>
    </xdr:from>
    <xdr:to>
      <xdr:col>73</xdr:col>
      <xdr:colOff>180975</xdr:colOff>
      <xdr:row>53</xdr:row>
      <xdr:rowOff>110998</xdr:rowOff>
    </xdr:to>
    <xdr:cxnSp macro="">
      <xdr:nvCxnSpPr>
        <xdr:cNvPr id="246" name="直線コネクタ 245"/>
        <xdr:cNvCxnSpPr/>
      </xdr:nvCxnSpPr>
      <xdr:spPr>
        <a:xfrm>
          <a:off x="13893800" y="9188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101854</xdr:rowOff>
    </xdr:from>
    <xdr:to>
      <xdr:col>69</xdr:col>
      <xdr:colOff>92075</xdr:colOff>
      <xdr:row>53</xdr:row>
      <xdr:rowOff>124714</xdr:rowOff>
    </xdr:to>
    <xdr:cxnSp macro="">
      <xdr:nvCxnSpPr>
        <xdr:cNvPr id="249" name="直線コネクタ 248"/>
        <xdr:cNvCxnSpPr/>
      </xdr:nvCxnSpPr>
      <xdr:spPr>
        <a:xfrm flipV="1">
          <a:off x="13004800" y="91887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0" name="フローチャート: 判断 249"/>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1" name="テキスト ボックス 25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53" name="テキスト ボックス 252"/>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46482</xdr:rowOff>
    </xdr:from>
    <xdr:to>
      <xdr:col>82</xdr:col>
      <xdr:colOff>158750</xdr:colOff>
      <xdr:row>53</xdr:row>
      <xdr:rowOff>148082</xdr:rowOff>
    </xdr:to>
    <xdr:sp macro="" textlink="">
      <xdr:nvSpPr>
        <xdr:cNvPr id="259" name="楕円 258"/>
        <xdr:cNvSpPr/>
      </xdr:nvSpPr>
      <xdr:spPr>
        <a:xfrm>
          <a:off x="164592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126509</xdr:rowOff>
    </xdr:from>
    <xdr:ext cx="762000" cy="259045"/>
    <xdr:sp macro="" textlink="">
      <xdr:nvSpPr>
        <xdr:cNvPr id="260" name="その他該当値テキスト"/>
        <xdr:cNvSpPr txBox="1"/>
      </xdr:nvSpPr>
      <xdr:spPr>
        <a:xfrm>
          <a:off x="16598900" y="904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69342</xdr:rowOff>
    </xdr:from>
    <xdr:to>
      <xdr:col>78</xdr:col>
      <xdr:colOff>120650</xdr:colOff>
      <xdr:row>53</xdr:row>
      <xdr:rowOff>170942</xdr:rowOff>
    </xdr:to>
    <xdr:sp macro="" textlink="">
      <xdr:nvSpPr>
        <xdr:cNvPr id="261" name="楕円 260"/>
        <xdr:cNvSpPr/>
      </xdr:nvSpPr>
      <xdr:spPr>
        <a:xfrm>
          <a:off x="15621000" y="91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9669</xdr:rowOff>
    </xdr:from>
    <xdr:ext cx="736600" cy="259045"/>
    <xdr:sp macro="" textlink="">
      <xdr:nvSpPr>
        <xdr:cNvPr id="262" name="テキスト ボックス 261"/>
        <xdr:cNvSpPr txBox="1"/>
      </xdr:nvSpPr>
      <xdr:spPr>
        <a:xfrm>
          <a:off x="15290800" y="892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60198</xdr:rowOff>
    </xdr:from>
    <xdr:to>
      <xdr:col>74</xdr:col>
      <xdr:colOff>31750</xdr:colOff>
      <xdr:row>53</xdr:row>
      <xdr:rowOff>161798</xdr:rowOff>
    </xdr:to>
    <xdr:sp macro="" textlink="">
      <xdr:nvSpPr>
        <xdr:cNvPr id="263" name="楕円 262"/>
        <xdr:cNvSpPr/>
      </xdr:nvSpPr>
      <xdr:spPr>
        <a:xfrm>
          <a:off x="14732000" y="91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525</xdr:rowOff>
    </xdr:from>
    <xdr:ext cx="762000" cy="259045"/>
    <xdr:sp macro="" textlink="">
      <xdr:nvSpPr>
        <xdr:cNvPr id="264" name="テキスト ボックス 263"/>
        <xdr:cNvSpPr txBox="1"/>
      </xdr:nvSpPr>
      <xdr:spPr>
        <a:xfrm>
          <a:off x="14401800" y="891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51054</xdr:rowOff>
    </xdr:from>
    <xdr:to>
      <xdr:col>69</xdr:col>
      <xdr:colOff>142875</xdr:colOff>
      <xdr:row>53</xdr:row>
      <xdr:rowOff>152654</xdr:rowOff>
    </xdr:to>
    <xdr:sp macro="" textlink="">
      <xdr:nvSpPr>
        <xdr:cNvPr id="265" name="楕円 264"/>
        <xdr:cNvSpPr/>
      </xdr:nvSpPr>
      <xdr:spPr>
        <a:xfrm>
          <a:off x="13843000" y="9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162831</xdr:rowOff>
    </xdr:from>
    <xdr:ext cx="762000" cy="259045"/>
    <xdr:sp macro="" textlink="">
      <xdr:nvSpPr>
        <xdr:cNvPr id="266" name="テキスト ボックス 265"/>
        <xdr:cNvSpPr txBox="1"/>
      </xdr:nvSpPr>
      <xdr:spPr>
        <a:xfrm>
          <a:off x="13512800" y="89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73914</xdr:rowOff>
    </xdr:from>
    <xdr:to>
      <xdr:col>65</xdr:col>
      <xdr:colOff>53975</xdr:colOff>
      <xdr:row>54</xdr:row>
      <xdr:rowOff>4064</xdr:rowOff>
    </xdr:to>
    <xdr:sp macro="" textlink="">
      <xdr:nvSpPr>
        <xdr:cNvPr id="267" name="楕円 266"/>
        <xdr:cNvSpPr/>
      </xdr:nvSpPr>
      <xdr:spPr>
        <a:xfrm>
          <a:off x="12954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14241</xdr:rowOff>
    </xdr:from>
    <xdr:ext cx="762000" cy="259045"/>
    <xdr:sp macro="" textlink="">
      <xdr:nvSpPr>
        <xdr:cNvPr id="268" name="テキスト ボックス 267"/>
        <xdr:cNvSpPr txBox="1"/>
      </xdr:nvSpPr>
      <xdr:spPr>
        <a:xfrm>
          <a:off x="12623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類似団体平均と比べて下回っている。今後においても事務事業の見直しによる経費の縮減に努める。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36</xdr:row>
      <xdr:rowOff>40132</xdr:rowOff>
    </xdr:to>
    <xdr:cxnSp macro="">
      <xdr:nvCxnSpPr>
        <xdr:cNvPr id="298" name="直線コネクタ 297"/>
        <xdr:cNvCxnSpPr/>
      </xdr:nvCxnSpPr>
      <xdr:spPr>
        <a:xfrm flipV="1">
          <a:off x="15671800" y="61254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40132</xdr:rowOff>
    </xdr:to>
    <xdr:cxnSp macro="">
      <xdr:nvCxnSpPr>
        <xdr:cNvPr id="301" name="直線コネクタ 300"/>
        <xdr:cNvCxnSpPr/>
      </xdr:nvCxnSpPr>
      <xdr:spPr>
        <a:xfrm>
          <a:off x="14782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165862</xdr:rowOff>
    </xdr:to>
    <xdr:cxnSp macro="">
      <xdr:nvCxnSpPr>
        <xdr:cNvPr id="304" name="直線コネクタ 303"/>
        <xdr:cNvCxnSpPr/>
      </xdr:nvCxnSpPr>
      <xdr:spPr>
        <a:xfrm>
          <a:off x="13893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3556</xdr:rowOff>
    </xdr:to>
    <xdr:cxnSp macro="">
      <xdr:nvCxnSpPr>
        <xdr:cNvPr id="307" name="直線コネクタ 306"/>
        <xdr:cNvCxnSpPr/>
      </xdr:nvCxnSpPr>
      <xdr:spPr>
        <a:xfrm flipV="1">
          <a:off x="13004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8" name="フローチャート: 判断 307"/>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09" name="テキスト ボックス 30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11" name="テキスト ボックス 310"/>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17" name="楕円 316"/>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18"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1" name="楕円 320"/>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3" name="楕円 322"/>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4" name="テキスト ボックス 323"/>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楕円 324"/>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ピークに減少に転じてきていたが、近年大型事業を多く実施してきただけでなく、今後も施設の老朽化や防災などの観点から施設の改修や移設・統合などを検討している。これらの事業については地方債の活用を予定していることから、公債費の増加が見込まれる。財政規模の小さい当町において地方債は重要な財源ではあるが、公債費の急激な増加を避けるため、将来を見据えた適切な借入計画に努め、より一層財政の健全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100330</xdr:rowOff>
    </xdr:to>
    <xdr:cxnSp macro="">
      <xdr:nvCxnSpPr>
        <xdr:cNvPr id="358" name="直線コネクタ 357"/>
        <xdr:cNvCxnSpPr/>
      </xdr:nvCxnSpPr>
      <xdr:spPr>
        <a:xfrm flipV="1">
          <a:off x="3987800" y="129743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111761</xdr:rowOff>
    </xdr:to>
    <xdr:cxnSp macro="">
      <xdr:nvCxnSpPr>
        <xdr:cNvPr id="361" name="直線コネクタ 360"/>
        <xdr:cNvCxnSpPr/>
      </xdr:nvCxnSpPr>
      <xdr:spPr>
        <a:xfrm flipV="1">
          <a:off x="3098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20320</xdr:rowOff>
    </xdr:to>
    <xdr:cxnSp macro="">
      <xdr:nvCxnSpPr>
        <xdr:cNvPr id="364" name="直線コネクタ 363"/>
        <xdr:cNvCxnSpPr/>
      </xdr:nvCxnSpPr>
      <xdr:spPr>
        <a:xfrm flipV="1">
          <a:off x="2209800" y="131419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127000</xdr:rowOff>
    </xdr:to>
    <xdr:cxnSp macro="">
      <xdr:nvCxnSpPr>
        <xdr:cNvPr id="367" name="直線コネクタ 366"/>
        <xdr:cNvCxnSpPr/>
      </xdr:nvCxnSpPr>
      <xdr:spPr>
        <a:xfrm flipV="1">
          <a:off x="1320800" y="13221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8" name="フローチャート: 判断 367"/>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69" name="テキスト ボックス 368"/>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7" name="楕円 376"/>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8"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79" name="楕円 378"/>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0" name="テキスト ボックス 379"/>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1" name="楕円 38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2" name="テキスト ボックス 38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3" name="楕円 382"/>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4" name="テキスト ボックス 38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85" name="楕円 384"/>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86" name="テキスト ボックス 385"/>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経費の抑制により類似団体と比べ大きく下回っている。平成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年度においては公債費以外の経常経費は前年度より抑制できているが、過去の経過をみると増加傾向にあることに変わりはないため、継続して事務事業の見直しによる経費の縮減に努める。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65278</xdr:rowOff>
    </xdr:from>
    <xdr:to>
      <xdr:col>82</xdr:col>
      <xdr:colOff>107950</xdr:colOff>
      <xdr:row>74</xdr:row>
      <xdr:rowOff>26416</xdr:rowOff>
    </xdr:to>
    <xdr:cxnSp macro="">
      <xdr:nvCxnSpPr>
        <xdr:cNvPr id="417" name="直線コネクタ 416"/>
        <xdr:cNvCxnSpPr/>
      </xdr:nvCxnSpPr>
      <xdr:spPr>
        <a:xfrm flipV="1">
          <a:off x="15671800" y="125811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35560</xdr:rowOff>
    </xdr:from>
    <xdr:to>
      <xdr:col>78</xdr:col>
      <xdr:colOff>69850</xdr:colOff>
      <xdr:row>74</xdr:row>
      <xdr:rowOff>26416</xdr:rowOff>
    </xdr:to>
    <xdr:cxnSp macro="">
      <xdr:nvCxnSpPr>
        <xdr:cNvPr id="420" name="直線コネクタ 419"/>
        <xdr:cNvCxnSpPr/>
      </xdr:nvCxnSpPr>
      <xdr:spPr>
        <a:xfrm>
          <a:off x="14782800" y="1255141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156718</xdr:rowOff>
    </xdr:from>
    <xdr:to>
      <xdr:col>73</xdr:col>
      <xdr:colOff>180975</xdr:colOff>
      <xdr:row>73</xdr:row>
      <xdr:rowOff>35560</xdr:rowOff>
    </xdr:to>
    <xdr:cxnSp macro="">
      <xdr:nvCxnSpPr>
        <xdr:cNvPr id="423" name="直線コネクタ 422"/>
        <xdr:cNvCxnSpPr/>
      </xdr:nvCxnSpPr>
      <xdr:spPr>
        <a:xfrm>
          <a:off x="13893800" y="125011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156718</xdr:rowOff>
    </xdr:from>
    <xdr:to>
      <xdr:col>69</xdr:col>
      <xdr:colOff>92075</xdr:colOff>
      <xdr:row>73</xdr:row>
      <xdr:rowOff>10414</xdr:rowOff>
    </xdr:to>
    <xdr:cxnSp macro="">
      <xdr:nvCxnSpPr>
        <xdr:cNvPr id="426" name="直線コネクタ 425"/>
        <xdr:cNvCxnSpPr/>
      </xdr:nvCxnSpPr>
      <xdr:spPr>
        <a:xfrm flipV="1">
          <a:off x="13004800" y="125011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30" name="テキスト ボックス 429"/>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14478</xdr:rowOff>
    </xdr:from>
    <xdr:to>
      <xdr:col>82</xdr:col>
      <xdr:colOff>158750</xdr:colOff>
      <xdr:row>73</xdr:row>
      <xdr:rowOff>116078</xdr:rowOff>
    </xdr:to>
    <xdr:sp macro="" textlink="">
      <xdr:nvSpPr>
        <xdr:cNvPr id="436" name="楕円 435"/>
        <xdr:cNvSpPr/>
      </xdr:nvSpPr>
      <xdr:spPr>
        <a:xfrm>
          <a:off x="164592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94505</xdr:rowOff>
    </xdr:from>
    <xdr:ext cx="762000" cy="259045"/>
    <xdr:sp macro="" textlink="">
      <xdr:nvSpPr>
        <xdr:cNvPr id="437" name="公債費以外該当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147066</xdr:rowOff>
    </xdr:from>
    <xdr:to>
      <xdr:col>78</xdr:col>
      <xdr:colOff>120650</xdr:colOff>
      <xdr:row>74</xdr:row>
      <xdr:rowOff>77216</xdr:rowOff>
    </xdr:to>
    <xdr:sp macro="" textlink="">
      <xdr:nvSpPr>
        <xdr:cNvPr id="438" name="楕円 437"/>
        <xdr:cNvSpPr/>
      </xdr:nvSpPr>
      <xdr:spPr>
        <a:xfrm>
          <a:off x="15621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87393</xdr:rowOff>
    </xdr:from>
    <xdr:ext cx="736600" cy="259045"/>
    <xdr:sp macro="" textlink="">
      <xdr:nvSpPr>
        <xdr:cNvPr id="439" name="テキスト ボックス 438"/>
        <xdr:cNvSpPr txBox="1"/>
      </xdr:nvSpPr>
      <xdr:spPr>
        <a:xfrm>
          <a:off x="15290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156210</xdr:rowOff>
    </xdr:from>
    <xdr:to>
      <xdr:col>74</xdr:col>
      <xdr:colOff>31750</xdr:colOff>
      <xdr:row>73</xdr:row>
      <xdr:rowOff>86360</xdr:rowOff>
    </xdr:to>
    <xdr:sp macro="" textlink="">
      <xdr:nvSpPr>
        <xdr:cNvPr id="440" name="楕円 439"/>
        <xdr:cNvSpPr/>
      </xdr:nvSpPr>
      <xdr:spPr>
        <a:xfrm>
          <a:off x="14732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96537</xdr:rowOff>
    </xdr:from>
    <xdr:ext cx="762000" cy="259045"/>
    <xdr:sp macro="" textlink="">
      <xdr:nvSpPr>
        <xdr:cNvPr id="441" name="テキスト ボックス 440"/>
        <xdr:cNvSpPr txBox="1"/>
      </xdr:nvSpPr>
      <xdr:spPr>
        <a:xfrm>
          <a:off x="14401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105918</xdr:rowOff>
    </xdr:from>
    <xdr:to>
      <xdr:col>69</xdr:col>
      <xdr:colOff>142875</xdr:colOff>
      <xdr:row>73</xdr:row>
      <xdr:rowOff>36068</xdr:rowOff>
    </xdr:to>
    <xdr:sp macro="" textlink="">
      <xdr:nvSpPr>
        <xdr:cNvPr id="442" name="楕円 441"/>
        <xdr:cNvSpPr/>
      </xdr:nvSpPr>
      <xdr:spPr>
        <a:xfrm>
          <a:off x="13843000" y="124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46245</xdr:rowOff>
    </xdr:from>
    <xdr:ext cx="762000" cy="259045"/>
    <xdr:sp macro="" textlink="">
      <xdr:nvSpPr>
        <xdr:cNvPr id="443" name="テキスト ボックス 442"/>
        <xdr:cNvSpPr txBox="1"/>
      </xdr:nvSpPr>
      <xdr:spPr>
        <a:xfrm>
          <a:off x="13512800" y="122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131064</xdr:rowOff>
    </xdr:from>
    <xdr:to>
      <xdr:col>65</xdr:col>
      <xdr:colOff>53975</xdr:colOff>
      <xdr:row>73</xdr:row>
      <xdr:rowOff>61214</xdr:rowOff>
    </xdr:to>
    <xdr:sp macro="" textlink="">
      <xdr:nvSpPr>
        <xdr:cNvPr id="444" name="楕円 443"/>
        <xdr:cNvSpPr/>
      </xdr:nvSpPr>
      <xdr:spPr>
        <a:xfrm>
          <a:off x="12954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71391</xdr:rowOff>
    </xdr:from>
    <xdr:ext cx="762000" cy="259045"/>
    <xdr:sp macro="" textlink="">
      <xdr:nvSpPr>
        <xdr:cNvPr id="445" name="テキスト ボックス 444"/>
        <xdr:cNvSpPr txBox="1"/>
      </xdr:nvSpPr>
      <xdr:spPr>
        <a:xfrm>
          <a:off x="12623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13471</xdr:rowOff>
    </xdr:from>
    <xdr:to>
      <xdr:col>29</xdr:col>
      <xdr:colOff>127000</xdr:colOff>
      <xdr:row>16</xdr:row>
      <xdr:rowOff>67976</xdr:rowOff>
    </xdr:to>
    <xdr:cxnSp macro="">
      <xdr:nvCxnSpPr>
        <xdr:cNvPr id="49" name="直線コネクタ 48"/>
        <xdr:cNvCxnSpPr/>
      </xdr:nvCxnSpPr>
      <xdr:spPr bwMode="auto">
        <a:xfrm flipV="1">
          <a:off x="5003800" y="2804296"/>
          <a:ext cx="647700" cy="5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67976</xdr:rowOff>
    </xdr:from>
    <xdr:to>
      <xdr:col>26</xdr:col>
      <xdr:colOff>50800</xdr:colOff>
      <xdr:row>16</xdr:row>
      <xdr:rowOff>107417</xdr:rowOff>
    </xdr:to>
    <xdr:cxnSp macro="">
      <xdr:nvCxnSpPr>
        <xdr:cNvPr id="52" name="直線コネクタ 51"/>
        <xdr:cNvCxnSpPr/>
      </xdr:nvCxnSpPr>
      <xdr:spPr bwMode="auto">
        <a:xfrm flipV="1">
          <a:off x="4305300" y="2858801"/>
          <a:ext cx="698500" cy="3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107417</xdr:rowOff>
    </xdr:from>
    <xdr:to>
      <xdr:col>22</xdr:col>
      <xdr:colOff>114300</xdr:colOff>
      <xdr:row>16</xdr:row>
      <xdr:rowOff>126468</xdr:rowOff>
    </xdr:to>
    <xdr:cxnSp macro="">
      <xdr:nvCxnSpPr>
        <xdr:cNvPr id="55" name="直線コネクタ 54"/>
        <xdr:cNvCxnSpPr/>
      </xdr:nvCxnSpPr>
      <xdr:spPr bwMode="auto">
        <a:xfrm flipV="1">
          <a:off x="3606800" y="2898242"/>
          <a:ext cx="698500" cy="1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126468</xdr:rowOff>
    </xdr:from>
    <xdr:to>
      <xdr:col>18</xdr:col>
      <xdr:colOff>177800</xdr:colOff>
      <xdr:row>16</xdr:row>
      <xdr:rowOff>152037</xdr:rowOff>
    </xdr:to>
    <xdr:cxnSp macro="">
      <xdr:nvCxnSpPr>
        <xdr:cNvPr id="58" name="直線コネクタ 57"/>
        <xdr:cNvCxnSpPr/>
      </xdr:nvCxnSpPr>
      <xdr:spPr bwMode="auto">
        <a:xfrm flipV="1">
          <a:off x="2908300" y="2917293"/>
          <a:ext cx="698500" cy="2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168370</xdr:rowOff>
    </xdr:from>
    <xdr:ext cx="762000" cy="259045"/>
    <xdr:sp macro="" textlink="">
      <xdr:nvSpPr>
        <xdr:cNvPr id="60" name="テキスト ボックス 59"/>
        <xdr:cNvSpPr txBox="1"/>
      </xdr:nvSpPr>
      <xdr:spPr>
        <a:xfrm>
          <a:off x="3225800" y="31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167604</xdr:rowOff>
    </xdr:from>
    <xdr:ext cx="762000" cy="259045"/>
    <xdr:sp macro="" textlink="">
      <xdr:nvSpPr>
        <xdr:cNvPr id="62" name="テキスト ボックス 61"/>
        <xdr:cNvSpPr txBox="1"/>
      </xdr:nvSpPr>
      <xdr:spPr>
        <a:xfrm>
          <a:off x="25273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134121</xdr:rowOff>
    </xdr:from>
    <xdr:to>
      <xdr:col>29</xdr:col>
      <xdr:colOff>177800</xdr:colOff>
      <xdr:row>16</xdr:row>
      <xdr:rowOff>64271</xdr:rowOff>
    </xdr:to>
    <xdr:sp macro="" textlink="">
      <xdr:nvSpPr>
        <xdr:cNvPr id="68" name="楕円 67"/>
        <xdr:cNvSpPr/>
      </xdr:nvSpPr>
      <xdr:spPr bwMode="auto">
        <a:xfrm>
          <a:off x="5600700" y="275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150648</xdr:rowOff>
    </xdr:from>
    <xdr:ext cx="762000" cy="259045"/>
    <xdr:sp macro="" textlink="">
      <xdr:nvSpPr>
        <xdr:cNvPr id="69" name="人口1人当たり決算額の推移該当値テキスト130"/>
        <xdr:cNvSpPr txBox="1"/>
      </xdr:nvSpPr>
      <xdr:spPr>
        <a:xfrm>
          <a:off x="5740400" y="259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17176</xdr:rowOff>
    </xdr:from>
    <xdr:to>
      <xdr:col>26</xdr:col>
      <xdr:colOff>101600</xdr:colOff>
      <xdr:row>16</xdr:row>
      <xdr:rowOff>118776</xdr:rowOff>
    </xdr:to>
    <xdr:sp macro="" textlink="">
      <xdr:nvSpPr>
        <xdr:cNvPr id="70" name="楕円 69"/>
        <xdr:cNvSpPr/>
      </xdr:nvSpPr>
      <xdr:spPr bwMode="auto">
        <a:xfrm>
          <a:off x="4953000" y="280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128953</xdr:rowOff>
    </xdr:from>
    <xdr:ext cx="736600" cy="259045"/>
    <xdr:sp macro="" textlink="">
      <xdr:nvSpPr>
        <xdr:cNvPr id="71" name="テキスト ボックス 70"/>
        <xdr:cNvSpPr txBox="1"/>
      </xdr:nvSpPr>
      <xdr:spPr>
        <a:xfrm>
          <a:off x="4622800" y="2576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56617</xdr:rowOff>
    </xdr:from>
    <xdr:to>
      <xdr:col>22</xdr:col>
      <xdr:colOff>165100</xdr:colOff>
      <xdr:row>16</xdr:row>
      <xdr:rowOff>158217</xdr:rowOff>
    </xdr:to>
    <xdr:sp macro="" textlink="">
      <xdr:nvSpPr>
        <xdr:cNvPr id="72" name="楕円 71"/>
        <xdr:cNvSpPr/>
      </xdr:nvSpPr>
      <xdr:spPr bwMode="auto">
        <a:xfrm>
          <a:off x="4254500" y="284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168394</xdr:rowOff>
    </xdr:from>
    <xdr:ext cx="762000" cy="259045"/>
    <xdr:sp macro="" textlink="">
      <xdr:nvSpPr>
        <xdr:cNvPr id="73" name="テキスト ボックス 72"/>
        <xdr:cNvSpPr txBox="1"/>
      </xdr:nvSpPr>
      <xdr:spPr>
        <a:xfrm>
          <a:off x="3924300" y="261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75668</xdr:rowOff>
    </xdr:from>
    <xdr:to>
      <xdr:col>19</xdr:col>
      <xdr:colOff>38100</xdr:colOff>
      <xdr:row>17</xdr:row>
      <xdr:rowOff>5818</xdr:rowOff>
    </xdr:to>
    <xdr:sp macro="" textlink="">
      <xdr:nvSpPr>
        <xdr:cNvPr id="74" name="楕円 73"/>
        <xdr:cNvSpPr/>
      </xdr:nvSpPr>
      <xdr:spPr bwMode="auto">
        <a:xfrm>
          <a:off x="3556000" y="286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15995</xdr:rowOff>
    </xdr:from>
    <xdr:ext cx="762000" cy="259045"/>
    <xdr:sp macro="" textlink="">
      <xdr:nvSpPr>
        <xdr:cNvPr id="75" name="テキスト ボックス 74"/>
        <xdr:cNvSpPr txBox="1"/>
      </xdr:nvSpPr>
      <xdr:spPr>
        <a:xfrm>
          <a:off x="3225800" y="26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101237</xdr:rowOff>
    </xdr:from>
    <xdr:to>
      <xdr:col>15</xdr:col>
      <xdr:colOff>101600</xdr:colOff>
      <xdr:row>17</xdr:row>
      <xdr:rowOff>31387</xdr:rowOff>
    </xdr:to>
    <xdr:sp macro="" textlink="">
      <xdr:nvSpPr>
        <xdr:cNvPr id="76" name="楕円 75"/>
        <xdr:cNvSpPr/>
      </xdr:nvSpPr>
      <xdr:spPr bwMode="auto">
        <a:xfrm>
          <a:off x="2857500" y="289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41564</xdr:rowOff>
    </xdr:from>
    <xdr:ext cx="762000" cy="259045"/>
    <xdr:sp macro="" textlink="">
      <xdr:nvSpPr>
        <xdr:cNvPr id="77" name="テキスト ボックス 76"/>
        <xdr:cNvSpPr txBox="1"/>
      </xdr:nvSpPr>
      <xdr:spPr>
        <a:xfrm>
          <a:off x="2527300" y="266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148058</xdr:rowOff>
    </xdr:from>
    <xdr:to>
      <xdr:col>29</xdr:col>
      <xdr:colOff>127000</xdr:colOff>
      <xdr:row>36</xdr:row>
      <xdr:rowOff>155383</xdr:rowOff>
    </xdr:to>
    <xdr:cxnSp macro="">
      <xdr:nvCxnSpPr>
        <xdr:cNvPr id="108" name="直線コネクタ 107"/>
        <xdr:cNvCxnSpPr/>
      </xdr:nvCxnSpPr>
      <xdr:spPr bwMode="auto">
        <a:xfrm>
          <a:off x="5003800" y="7101308"/>
          <a:ext cx="647700" cy="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36602</xdr:rowOff>
    </xdr:from>
    <xdr:to>
      <xdr:col>26</xdr:col>
      <xdr:colOff>50800</xdr:colOff>
      <xdr:row>36</xdr:row>
      <xdr:rowOff>148058</xdr:rowOff>
    </xdr:to>
    <xdr:cxnSp macro="">
      <xdr:nvCxnSpPr>
        <xdr:cNvPr id="111" name="直線コネクタ 110"/>
        <xdr:cNvCxnSpPr/>
      </xdr:nvCxnSpPr>
      <xdr:spPr bwMode="auto">
        <a:xfrm>
          <a:off x="4305300" y="6989852"/>
          <a:ext cx="698500" cy="11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322384</xdr:rowOff>
    </xdr:from>
    <xdr:to>
      <xdr:col>22</xdr:col>
      <xdr:colOff>114300</xdr:colOff>
      <xdr:row>36</xdr:row>
      <xdr:rowOff>36602</xdr:rowOff>
    </xdr:to>
    <xdr:cxnSp macro="">
      <xdr:nvCxnSpPr>
        <xdr:cNvPr id="114" name="直線コネクタ 113"/>
        <xdr:cNvCxnSpPr/>
      </xdr:nvCxnSpPr>
      <xdr:spPr bwMode="auto">
        <a:xfrm>
          <a:off x="3606800" y="6932734"/>
          <a:ext cx="698500" cy="5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168340</xdr:rowOff>
    </xdr:from>
    <xdr:to>
      <xdr:col>18</xdr:col>
      <xdr:colOff>177800</xdr:colOff>
      <xdr:row>35</xdr:row>
      <xdr:rowOff>322384</xdr:rowOff>
    </xdr:to>
    <xdr:cxnSp macro="">
      <xdr:nvCxnSpPr>
        <xdr:cNvPr id="117" name="直線コネクタ 116"/>
        <xdr:cNvCxnSpPr/>
      </xdr:nvCxnSpPr>
      <xdr:spPr bwMode="auto">
        <a:xfrm>
          <a:off x="2908300" y="6778690"/>
          <a:ext cx="698500" cy="15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318014</xdr:rowOff>
    </xdr:from>
    <xdr:ext cx="762000" cy="259045"/>
    <xdr:sp macro="" textlink="">
      <xdr:nvSpPr>
        <xdr:cNvPr id="119" name="テキスト ボックス 118"/>
        <xdr:cNvSpPr txBox="1"/>
      </xdr:nvSpPr>
      <xdr:spPr>
        <a:xfrm>
          <a:off x="32258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267486</xdr:rowOff>
    </xdr:from>
    <xdr:ext cx="762000" cy="259045"/>
    <xdr:sp macro="" textlink="">
      <xdr:nvSpPr>
        <xdr:cNvPr id="121" name="テキスト ボックス 120"/>
        <xdr:cNvSpPr txBox="1"/>
      </xdr:nvSpPr>
      <xdr:spPr>
        <a:xfrm>
          <a:off x="2527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104583</xdr:rowOff>
    </xdr:from>
    <xdr:to>
      <xdr:col>29</xdr:col>
      <xdr:colOff>177800</xdr:colOff>
      <xdr:row>37</xdr:row>
      <xdr:rowOff>34733</xdr:rowOff>
    </xdr:to>
    <xdr:sp macro="" textlink="">
      <xdr:nvSpPr>
        <xdr:cNvPr id="127" name="楕円 126"/>
        <xdr:cNvSpPr/>
      </xdr:nvSpPr>
      <xdr:spPr bwMode="auto">
        <a:xfrm>
          <a:off x="5600700" y="705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13160</xdr:rowOff>
    </xdr:from>
    <xdr:ext cx="762000" cy="259045"/>
    <xdr:sp macro="" textlink="">
      <xdr:nvSpPr>
        <xdr:cNvPr id="128" name="人口1人当たり決算額の推移該当値テキスト445"/>
        <xdr:cNvSpPr txBox="1"/>
      </xdr:nvSpPr>
      <xdr:spPr>
        <a:xfrm>
          <a:off x="5740400" y="696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97258</xdr:rowOff>
    </xdr:from>
    <xdr:to>
      <xdr:col>26</xdr:col>
      <xdr:colOff>101600</xdr:colOff>
      <xdr:row>37</xdr:row>
      <xdr:rowOff>27408</xdr:rowOff>
    </xdr:to>
    <xdr:sp macro="" textlink="">
      <xdr:nvSpPr>
        <xdr:cNvPr id="129" name="楕円 128"/>
        <xdr:cNvSpPr/>
      </xdr:nvSpPr>
      <xdr:spPr bwMode="auto">
        <a:xfrm>
          <a:off x="4953000" y="705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12185</xdr:rowOff>
    </xdr:from>
    <xdr:ext cx="736600" cy="259045"/>
    <xdr:sp macro="" textlink="">
      <xdr:nvSpPr>
        <xdr:cNvPr id="130" name="テキスト ボックス 129"/>
        <xdr:cNvSpPr txBox="1"/>
      </xdr:nvSpPr>
      <xdr:spPr>
        <a:xfrm>
          <a:off x="4622800" y="713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328702</xdr:rowOff>
    </xdr:from>
    <xdr:to>
      <xdr:col>22</xdr:col>
      <xdr:colOff>165100</xdr:colOff>
      <xdr:row>36</xdr:row>
      <xdr:rowOff>87402</xdr:rowOff>
    </xdr:to>
    <xdr:sp macro="" textlink="">
      <xdr:nvSpPr>
        <xdr:cNvPr id="131" name="楕円 130"/>
        <xdr:cNvSpPr/>
      </xdr:nvSpPr>
      <xdr:spPr bwMode="auto">
        <a:xfrm>
          <a:off x="4254500" y="693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72179</xdr:rowOff>
    </xdr:from>
    <xdr:ext cx="762000" cy="259045"/>
    <xdr:sp macro="" textlink="">
      <xdr:nvSpPr>
        <xdr:cNvPr id="132" name="テキスト ボックス 131"/>
        <xdr:cNvSpPr txBox="1"/>
      </xdr:nvSpPr>
      <xdr:spPr>
        <a:xfrm>
          <a:off x="3924300" y="70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271584</xdr:rowOff>
    </xdr:from>
    <xdr:to>
      <xdr:col>19</xdr:col>
      <xdr:colOff>38100</xdr:colOff>
      <xdr:row>36</xdr:row>
      <xdr:rowOff>30284</xdr:rowOff>
    </xdr:to>
    <xdr:sp macro="" textlink="">
      <xdr:nvSpPr>
        <xdr:cNvPr id="133" name="楕円 132"/>
        <xdr:cNvSpPr/>
      </xdr:nvSpPr>
      <xdr:spPr bwMode="auto">
        <a:xfrm>
          <a:off x="3556000" y="688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15061</xdr:rowOff>
    </xdr:from>
    <xdr:ext cx="762000" cy="259045"/>
    <xdr:sp macro="" textlink="">
      <xdr:nvSpPr>
        <xdr:cNvPr id="134" name="テキスト ボックス 133"/>
        <xdr:cNvSpPr txBox="1"/>
      </xdr:nvSpPr>
      <xdr:spPr>
        <a:xfrm>
          <a:off x="3225800" y="696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117540</xdr:rowOff>
    </xdr:from>
    <xdr:to>
      <xdr:col>15</xdr:col>
      <xdr:colOff>101600</xdr:colOff>
      <xdr:row>35</xdr:row>
      <xdr:rowOff>219140</xdr:rowOff>
    </xdr:to>
    <xdr:sp macro="" textlink="">
      <xdr:nvSpPr>
        <xdr:cNvPr id="135" name="楕円 134"/>
        <xdr:cNvSpPr/>
      </xdr:nvSpPr>
      <xdr:spPr bwMode="auto">
        <a:xfrm>
          <a:off x="2857500" y="672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229317</xdr:rowOff>
    </xdr:from>
    <xdr:ext cx="762000" cy="259045"/>
    <xdr:sp macro="" textlink="">
      <xdr:nvSpPr>
        <xdr:cNvPr id="136" name="テキスト ボックス 135"/>
        <xdr:cNvSpPr txBox="1"/>
      </xdr:nvSpPr>
      <xdr:spPr>
        <a:xfrm>
          <a:off x="2527300" y="649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
1,726
398.51
4,623,353
4,432,705
190,648
2,328,660
4,345,056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22019</xdr:rowOff>
    </xdr:from>
    <xdr:to>
      <xdr:col>24</xdr:col>
      <xdr:colOff>63500</xdr:colOff>
      <xdr:row>35</xdr:row>
      <xdr:rowOff>62765</xdr:rowOff>
    </xdr:to>
    <xdr:cxnSp macro="">
      <xdr:nvCxnSpPr>
        <xdr:cNvPr id="58" name="直線コネクタ 57"/>
        <xdr:cNvCxnSpPr/>
      </xdr:nvCxnSpPr>
      <xdr:spPr>
        <a:xfrm flipV="1">
          <a:off x="3797300" y="6022769"/>
          <a:ext cx="8382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47277</xdr:rowOff>
    </xdr:from>
    <xdr:to>
      <xdr:col>19</xdr:col>
      <xdr:colOff>177800</xdr:colOff>
      <xdr:row>35</xdr:row>
      <xdr:rowOff>62765</xdr:rowOff>
    </xdr:to>
    <xdr:cxnSp macro="">
      <xdr:nvCxnSpPr>
        <xdr:cNvPr id="61" name="直線コネクタ 60"/>
        <xdr:cNvCxnSpPr/>
      </xdr:nvCxnSpPr>
      <xdr:spPr>
        <a:xfrm>
          <a:off x="2908300" y="6048027"/>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47277</xdr:rowOff>
    </xdr:from>
    <xdr:to>
      <xdr:col>15</xdr:col>
      <xdr:colOff>50800</xdr:colOff>
      <xdr:row>35</xdr:row>
      <xdr:rowOff>82847</xdr:rowOff>
    </xdr:to>
    <xdr:cxnSp macro="">
      <xdr:nvCxnSpPr>
        <xdr:cNvPr id="64" name="直線コネクタ 63"/>
        <xdr:cNvCxnSpPr/>
      </xdr:nvCxnSpPr>
      <xdr:spPr>
        <a:xfrm flipV="1">
          <a:off x="2019300" y="6048027"/>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82847</xdr:rowOff>
    </xdr:from>
    <xdr:to>
      <xdr:col>10</xdr:col>
      <xdr:colOff>114300</xdr:colOff>
      <xdr:row>35</xdr:row>
      <xdr:rowOff>97327</xdr:rowOff>
    </xdr:to>
    <xdr:cxnSp macro="">
      <xdr:nvCxnSpPr>
        <xdr:cNvPr id="67" name="直線コネクタ 66"/>
        <xdr:cNvCxnSpPr/>
      </xdr:nvCxnSpPr>
      <xdr:spPr>
        <a:xfrm flipV="1">
          <a:off x="1130300" y="6083597"/>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68744</xdr:rowOff>
    </xdr:from>
    <xdr:ext cx="599010" cy="259045"/>
    <xdr:sp macro="" textlink="">
      <xdr:nvSpPr>
        <xdr:cNvPr id="69" name="テキスト ボックス 68"/>
        <xdr:cNvSpPr txBox="1"/>
      </xdr:nvSpPr>
      <xdr:spPr>
        <a:xfrm>
          <a:off x="1719795" y="624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70388</xdr:rowOff>
    </xdr:from>
    <xdr:ext cx="599010" cy="259045"/>
    <xdr:sp macro="" textlink="">
      <xdr:nvSpPr>
        <xdr:cNvPr id="71" name="テキスト ボックス 70"/>
        <xdr:cNvSpPr txBox="1"/>
      </xdr:nvSpPr>
      <xdr:spPr>
        <a:xfrm>
          <a:off x="830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142669</xdr:rowOff>
    </xdr:from>
    <xdr:to>
      <xdr:col>24</xdr:col>
      <xdr:colOff>114300</xdr:colOff>
      <xdr:row>35</xdr:row>
      <xdr:rowOff>72819</xdr:rowOff>
    </xdr:to>
    <xdr:sp macro="" textlink="">
      <xdr:nvSpPr>
        <xdr:cNvPr id="77" name="楕円 76"/>
        <xdr:cNvSpPr/>
      </xdr:nvSpPr>
      <xdr:spPr>
        <a:xfrm>
          <a:off x="4584700" y="59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165546</xdr:rowOff>
    </xdr:from>
    <xdr:ext cx="599010" cy="259045"/>
    <xdr:sp macro="" textlink="">
      <xdr:nvSpPr>
        <xdr:cNvPr id="78" name="人件費該当値テキスト"/>
        <xdr:cNvSpPr txBox="1"/>
      </xdr:nvSpPr>
      <xdr:spPr>
        <a:xfrm>
          <a:off x="4686300" y="58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11965</xdr:rowOff>
    </xdr:from>
    <xdr:to>
      <xdr:col>20</xdr:col>
      <xdr:colOff>38100</xdr:colOff>
      <xdr:row>35</xdr:row>
      <xdr:rowOff>113565</xdr:rowOff>
    </xdr:to>
    <xdr:sp macro="" textlink="">
      <xdr:nvSpPr>
        <xdr:cNvPr id="79" name="楕円 78"/>
        <xdr:cNvSpPr/>
      </xdr:nvSpPr>
      <xdr:spPr>
        <a:xfrm>
          <a:off x="3746500" y="60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130092</xdr:rowOff>
    </xdr:from>
    <xdr:ext cx="599010" cy="259045"/>
    <xdr:sp macro="" textlink="">
      <xdr:nvSpPr>
        <xdr:cNvPr id="80" name="テキスト ボックス 79"/>
        <xdr:cNvSpPr txBox="1"/>
      </xdr:nvSpPr>
      <xdr:spPr>
        <a:xfrm>
          <a:off x="3497795" y="578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167927</xdr:rowOff>
    </xdr:from>
    <xdr:to>
      <xdr:col>15</xdr:col>
      <xdr:colOff>101600</xdr:colOff>
      <xdr:row>35</xdr:row>
      <xdr:rowOff>98077</xdr:rowOff>
    </xdr:to>
    <xdr:sp macro="" textlink="">
      <xdr:nvSpPr>
        <xdr:cNvPr id="81" name="楕円 80"/>
        <xdr:cNvSpPr/>
      </xdr:nvSpPr>
      <xdr:spPr>
        <a:xfrm>
          <a:off x="2857500" y="599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114604</xdr:rowOff>
    </xdr:from>
    <xdr:ext cx="599010" cy="259045"/>
    <xdr:sp macro="" textlink="">
      <xdr:nvSpPr>
        <xdr:cNvPr id="82" name="テキスト ボックス 81"/>
        <xdr:cNvSpPr txBox="1"/>
      </xdr:nvSpPr>
      <xdr:spPr>
        <a:xfrm>
          <a:off x="2608795" y="577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32047</xdr:rowOff>
    </xdr:from>
    <xdr:to>
      <xdr:col>10</xdr:col>
      <xdr:colOff>165100</xdr:colOff>
      <xdr:row>35</xdr:row>
      <xdr:rowOff>133647</xdr:rowOff>
    </xdr:to>
    <xdr:sp macro="" textlink="">
      <xdr:nvSpPr>
        <xdr:cNvPr id="83" name="楕円 82"/>
        <xdr:cNvSpPr/>
      </xdr:nvSpPr>
      <xdr:spPr>
        <a:xfrm>
          <a:off x="1968500" y="60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150174</xdr:rowOff>
    </xdr:from>
    <xdr:ext cx="599010" cy="259045"/>
    <xdr:sp macro="" textlink="">
      <xdr:nvSpPr>
        <xdr:cNvPr id="84" name="テキスト ボックス 83"/>
        <xdr:cNvSpPr txBox="1"/>
      </xdr:nvSpPr>
      <xdr:spPr>
        <a:xfrm>
          <a:off x="1719795" y="580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46527</xdr:rowOff>
    </xdr:from>
    <xdr:to>
      <xdr:col>6</xdr:col>
      <xdr:colOff>38100</xdr:colOff>
      <xdr:row>35</xdr:row>
      <xdr:rowOff>148127</xdr:rowOff>
    </xdr:to>
    <xdr:sp macro="" textlink="">
      <xdr:nvSpPr>
        <xdr:cNvPr id="85" name="楕円 84"/>
        <xdr:cNvSpPr/>
      </xdr:nvSpPr>
      <xdr:spPr>
        <a:xfrm>
          <a:off x="1079500" y="60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164654</xdr:rowOff>
    </xdr:from>
    <xdr:ext cx="599010" cy="259045"/>
    <xdr:sp macro="" textlink="">
      <xdr:nvSpPr>
        <xdr:cNvPr id="86" name="テキスト ボックス 85"/>
        <xdr:cNvSpPr txBox="1"/>
      </xdr:nvSpPr>
      <xdr:spPr>
        <a:xfrm>
          <a:off x="830795" y="58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163599</xdr:rowOff>
    </xdr:from>
    <xdr:to>
      <xdr:col>24</xdr:col>
      <xdr:colOff>63500</xdr:colOff>
      <xdr:row>57</xdr:row>
      <xdr:rowOff>26743</xdr:rowOff>
    </xdr:to>
    <xdr:cxnSp macro="">
      <xdr:nvCxnSpPr>
        <xdr:cNvPr id="117" name="直線コネクタ 116"/>
        <xdr:cNvCxnSpPr/>
      </xdr:nvCxnSpPr>
      <xdr:spPr>
        <a:xfrm flipV="1">
          <a:off x="3797300" y="9764799"/>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152428</xdr:rowOff>
    </xdr:from>
    <xdr:to>
      <xdr:col>19</xdr:col>
      <xdr:colOff>177800</xdr:colOff>
      <xdr:row>57</xdr:row>
      <xdr:rowOff>26743</xdr:rowOff>
    </xdr:to>
    <xdr:cxnSp macro="">
      <xdr:nvCxnSpPr>
        <xdr:cNvPr id="120" name="直線コネクタ 119"/>
        <xdr:cNvCxnSpPr/>
      </xdr:nvCxnSpPr>
      <xdr:spPr>
        <a:xfrm>
          <a:off x="2908300" y="9753628"/>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152428</xdr:rowOff>
    </xdr:from>
    <xdr:to>
      <xdr:col>15</xdr:col>
      <xdr:colOff>50800</xdr:colOff>
      <xdr:row>57</xdr:row>
      <xdr:rowOff>99334</xdr:rowOff>
    </xdr:to>
    <xdr:cxnSp macro="">
      <xdr:nvCxnSpPr>
        <xdr:cNvPr id="123" name="直線コネクタ 122"/>
        <xdr:cNvCxnSpPr/>
      </xdr:nvCxnSpPr>
      <xdr:spPr>
        <a:xfrm flipV="1">
          <a:off x="2019300" y="9753628"/>
          <a:ext cx="889000" cy="1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99334</xdr:rowOff>
    </xdr:from>
    <xdr:to>
      <xdr:col>10</xdr:col>
      <xdr:colOff>114300</xdr:colOff>
      <xdr:row>57</xdr:row>
      <xdr:rowOff>107105</xdr:rowOff>
    </xdr:to>
    <xdr:cxnSp macro="">
      <xdr:nvCxnSpPr>
        <xdr:cNvPr id="126" name="直線コネクタ 125"/>
        <xdr:cNvCxnSpPr/>
      </xdr:nvCxnSpPr>
      <xdr:spPr>
        <a:xfrm flipV="1">
          <a:off x="1130300" y="9871984"/>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0" name="テキスト ボックス 129"/>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112799</xdr:rowOff>
    </xdr:from>
    <xdr:to>
      <xdr:col>24</xdr:col>
      <xdr:colOff>114300</xdr:colOff>
      <xdr:row>57</xdr:row>
      <xdr:rowOff>42949</xdr:rowOff>
    </xdr:to>
    <xdr:sp macro="" textlink="">
      <xdr:nvSpPr>
        <xdr:cNvPr id="136" name="楕円 135"/>
        <xdr:cNvSpPr/>
      </xdr:nvSpPr>
      <xdr:spPr>
        <a:xfrm>
          <a:off x="4584700" y="97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135676</xdr:rowOff>
    </xdr:from>
    <xdr:ext cx="599010" cy="259045"/>
    <xdr:sp macro="" textlink="">
      <xdr:nvSpPr>
        <xdr:cNvPr id="137" name="物件費該当値テキスト"/>
        <xdr:cNvSpPr txBox="1"/>
      </xdr:nvSpPr>
      <xdr:spPr>
        <a:xfrm>
          <a:off x="4686300" y="956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147393</xdr:rowOff>
    </xdr:from>
    <xdr:to>
      <xdr:col>20</xdr:col>
      <xdr:colOff>38100</xdr:colOff>
      <xdr:row>57</xdr:row>
      <xdr:rowOff>77543</xdr:rowOff>
    </xdr:to>
    <xdr:sp macro="" textlink="">
      <xdr:nvSpPr>
        <xdr:cNvPr id="138" name="楕円 137"/>
        <xdr:cNvSpPr/>
      </xdr:nvSpPr>
      <xdr:spPr>
        <a:xfrm>
          <a:off x="3746500" y="97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94070</xdr:rowOff>
    </xdr:from>
    <xdr:ext cx="599010" cy="259045"/>
    <xdr:sp macro="" textlink="">
      <xdr:nvSpPr>
        <xdr:cNvPr id="139" name="テキスト ボックス 138"/>
        <xdr:cNvSpPr txBox="1"/>
      </xdr:nvSpPr>
      <xdr:spPr>
        <a:xfrm>
          <a:off x="3497795" y="952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101628</xdr:rowOff>
    </xdr:from>
    <xdr:to>
      <xdr:col>15</xdr:col>
      <xdr:colOff>101600</xdr:colOff>
      <xdr:row>57</xdr:row>
      <xdr:rowOff>31778</xdr:rowOff>
    </xdr:to>
    <xdr:sp macro="" textlink="">
      <xdr:nvSpPr>
        <xdr:cNvPr id="140" name="楕円 139"/>
        <xdr:cNvSpPr/>
      </xdr:nvSpPr>
      <xdr:spPr>
        <a:xfrm>
          <a:off x="2857500" y="97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48305</xdr:rowOff>
    </xdr:from>
    <xdr:ext cx="599010" cy="259045"/>
    <xdr:sp macro="" textlink="">
      <xdr:nvSpPr>
        <xdr:cNvPr id="141" name="テキスト ボックス 140"/>
        <xdr:cNvSpPr txBox="1"/>
      </xdr:nvSpPr>
      <xdr:spPr>
        <a:xfrm>
          <a:off x="2608795" y="94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48534</xdr:rowOff>
    </xdr:from>
    <xdr:to>
      <xdr:col>10</xdr:col>
      <xdr:colOff>165100</xdr:colOff>
      <xdr:row>57</xdr:row>
      <xdr:rowOff>150134</xdr:rowOff>
    </xdr:to>
    <xdr:sp macro="" textlink="">
      <xdr:nvSpPr>
        <xdr:cNvPr id="142" name="楕円 141"/>
        <xdr:cNvSpPr/>
      </xdr:nvSpPr>
      <xdr:spPr>
        <a:xfrm>
          <a:off x="1968500" y="98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141261</xdr:rowOff>
    </xdr:from>
    <xdr:ext cx="599010" cy="259045"/>
    <xdr:sp macro="" textlink="">
      <xdr:nvSpPr>
        <xdr:cNvPr id="143" name="テキスト ボックス 142"/>
        <xdr:cNvSpPr txBox="1"/>
      </xdr:nvSpPr>
      <xdr:spPr>
        <a:xfrm>
          <a:off x="1719795" y="991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56305</xdr:rowOff>
    </xdr:from>
    <xdr:to>
      <xdr:col>6</xdr:col>
      <xdr:colOff>38100</xdr:colOff>
      <xdr:row>57</xdr:row>
      <xdr:rowOff>157905</xdr:rowOff>
    </xdr:to>
    <xdr:sp macro="" textlink="">
      <xdr:nvSpPr>
        <xdr:cNvPr id="144" name="楕円 143"/>
        <xdr:cNvSpPr/>
      </xdr:nvSpPr>
      <xdr:spPr>
        <a:xfrm>
          <a:off x="1079500" y="98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2982</xdr:rowOff>
    </xdr:from>
    <xdr:ext cx="599010" cy="259045"/>
    <xdr:sp macro="" textlink="">
      <xdr:nvSpPr>
        <xdr:cNvPr id="145" name="テキスト ボックス 144"/>
        <xdr:cNvSpPr txBox="1"/>
      </xdr:nvSpPr>
      <xdr:spPr>
        <a:xfrm>
          <a:off x="830795" y="96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124955</xdr:rowOff>
    </xdr:from>
    <xdr:to>
      <xdr:col>24</xdr:col>
      <xdr:colOff>63500</xdr:colOff>
      <xdr:row>76</xdr:row>
      <xdr:rowOff>158110</xdr:rowOff>
    </xdr:to>
    <xdr:cxnSp macro="">
      <xdr:nvCxnSpPr>
        <xdr:cNvPr id="174" name="直線コネクタ 173"/>
        <xdr:cNvCxnSpPr/>
      </xdr:nvCxnSpPr>
      <xdr:spPr>
        <a:xfrm>
          <a:off x="3797300" y="13155155"/>
          <a:ext cx="838200" cy="3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124955</xdr:rowOff>
    </xdr:from>
    <xdr:to>
      <xdr:col>19</xdr:col>
      <xdr:colOff>177800</xdr:colOff>
      <xdr:row>77</xdr:row>
      <xdr:rowOff>133719</xdr:rowOff>
    </xdr:to>
    <xdr:cxnSp macro="">
      <xdr:nvCxnSpPr>
        <xdr:cNvPr id="177" name="直線コネクタ 176"/>
        <xdr:cNvCxnSpPr/>
      </xdr:nvCxnSpPr>
      <xdr:spPr>
        <a:xfrm flipV="1">
          <a:off x="2908300" y="13155155"/>
          <a:ext cx="889000" cy="18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133719</xdr:rowOff>
    </xdr:from>
    <xdr:to>
      <xdr:col>15</xdr:col>
      <xdr:colOff>50800</xdr:colOff>
      <xdr:row>78</xdr:row>
      <xdr:rowOff>24273</xdr:rowOff>
    </xdr:to>
    <xdr:cxnSp macro="">
      <xdr:nvCxnSpPr>
        <xdr:cNvPr id="180" name="直線コネクタ 179"/>
        <xdr:cNvCxnSpPr/>
      </xdr:nvCxnSpPr>
      <xdr:spPr>
        <a:xfrm flipV="1">
          <a:off x="2019300" y="13335369"/>
          <a:ext cx="889000" cy="6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164229</xdr:rowOff>
    </xdr:from>
    <xdr:to>
      <xdr:col>10</xdr:col>
      <xdr:colOff>114300</xdr:colOff>
      <xdr:row>78</xdr:row>
      <xdr:rowOff>24273</xdr:rowOff>
    </xdr:to>
    <xdr:cxnSp macro="">
      <xdr:nvCxnSpPr>
        <xdr:cNvPr id="183" name="直線コネクタ 182"/>
        <xdr:cNvCxnSpPr/>
      </xdr:nvCxnSpPr>
      <xdr:spPr>
        <a:xfrm>
          <a:off x="1130300" y="13365879"/>
          <a:ext cx="889000" cy="3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26347</xdr:rowOff>
    </xdr:from>
    <xdr:to>
      <xdr:col>10</xdr:col>
      <xdr:colOff>165100</xdr:colOff>
      <xdr:row>78</xdr:row>
      <xdr:rowOff>127947</xdr:rowOff>
    </xdr:to>
    <xdr:sp macro="" textlink="">
      <xdr:nvSpPr>
        <xdr:cNvPr id="184" name="フローチャート: 判断 183"/>
        <xdr:cNvSpPr/>
      </xdr:nvSpPr>
      <xdr:spPr>
        <a:xfrm>
          <a:off x="1968500" y="133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119074</xdr:rowOff>
    </xdr:from>
    <xdr:ext cx="534377" cy="259045"/>
    <xdr:sp macro="" textlink="">
      <xdr:nvSpPr>
        <xdr:cNvPr id="185" name="テキスト ボックス 184"/>
        <xdr:cNvSpPr txBox="1"/>
      </xdr:nvSpPr>
      <xdr:spPr>
        <a:xfrm>
          <a:off x="1752111" y="134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113245</xdr:rowOff>
    </xdr:from>
    <xdr:ext cx="534377" cy="259045"/>
    <xdr:sp macro="" textlink="">
      <xdr:nvSpPr>
        <xdr:cNvPr id="187" name="テキスト ボックス 186"/>
        <xdr:cNvSpPr txBox="1"/>
      </xdr:nvSpPr>
      <xdr:spPr>
        <a:xfrm>
          <a:off x="863111" y="134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107310</xdr:rowOff>
    </xdr:from>
    <xdr:to>
      <xdr:col>24</xdr:col>
      <xdr:colOff>114300</xdr:colOff>
      <xdr:row>77</xdr:row>
      <xdr:rowOff>37460</xdr:rowOff>
    </xdr:to>
    <xdr:sp macro="" textlink="">
      <xdr:nvSpPr>
        <xdr:cNvPr id="193" name="楕円 192"/>
        <xdr:cNvSpPr/>
      </xdr:nvSpPr>
      <xdr:spPr>
        <a:xfrm>
          <a:off x="4584700" y="131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130187</xdr:rowOff>
    </xdr:from>
    <xdr:ext cx="534377" cy="259045"/>
    <xdr:sp macro="" textlink="">
      <xdr:nvSpPr>
        <xdr:cNvPr id="194" name="維持補修費該当値テキスト"/>
        <xdr:cNvSpPr txBox="1"/>
      </xdr:nvSpPr>
      <xdr:spPr>
        <a:xfrm>
          <a:off x="4686300" y="129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74155</xdr:rowOff>
    </xdr:from>
    <xdr:to>
      <xdr:col>20</xdr:col>
      <xdr:colOff>38100</xdr:colOff>
      <xdr:row>77</xdr:row>
      <xdr:rowOff>4305</xdr:rowOff>
    </xdr:to>
    <xdr:sp macro="" textlink="">
      <xdr:nvSpPr>
        <xdr:cNvPr id="195" name="楕円 194"/>
        <xdr:cNvSpPr/>
      </xdr:nvSpPr>
      <xdr:spPr>
        <a:xfrm>
          <a:off x="3746500" y="131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20832</xdr:rowOff>
    </xdr:from>
    <xdr:ext cx="534377" cy="259045"/>
    <xdr:sp macro="" textlink="">
      <xdr:nvSpPr>
        <xdr:cNvPr id="196" name="テキスト ボックス 195"/>
        <xdr:cNvSpPr txBox="1"/>
      </xdr:nvSpPr>
      <xdr:spPr>
        <a:xfrm>
          <a:off x="3530111" y="128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82919</xdr:rowOff>
    </xdr:from>
    <xdr:to>
      <xdr:col>15</xdr:col>
      <xdr:colOff>101600</xdr:colOff>
      <xdr:row>78</xdr:row>
      <xdr:rowOff>13069</xdr:rowOff>
    </xdr:to>
    <xdr:sp macro="" textlink="">
      <xdr:nvSpPr>
        <xdr:cNvPr id="197" name="楕円 196"/>
        <xdr:cNvSpPr/>
      </xdr:nvSpPr>
      <xdr:spPr>
        <a:xfrm>
          <a:off x="2857500" y="132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29596</xdr:rowOff>
    </xdr:from>
    <xdr:ext cx="534377" cy="259045"/>
    <xdr:sp macro="" textlink="">
      <xdr:nvSpPr>
        <xdr:cNvPr id="198" name="テキスト ボックス 197"/>
        <xdr:cNvSpPr txBox="1"/>
      </xdr:nvSpPr>
      <xdr:spPr>
        <a:xfrm>
          <a:off x="2641111" y="130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144923</xdr:rowOff>
    </xdr:from>
    <xdr:to>
      <xdr:col>10</xdr:col>
      <xdr:colOff>165100</xdr:colOff>
      <xdr:row>78</xdr:row>
      <xdr:rowOff>75073</xdr:rowOff>
    </xdr:to>
    <xdr:sp macro="" textlink="">
      <xdr:nvSpPr>
        <xdr:cNvPr id="199" name="楕円 198"/>
        <xdr:cNvSpPr/>
      </xdr:nvSpPr>
      <xdr:spPr>
        <a:xfrm>
          <a:off x="1968500" y="133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91600</xdr:rowOff>
    </xdr:from>
    <xdr:ext cx="534377" cy="259045"/>
    <xdr:sp macro="" textlink="">
      <xdr:nvSpPr>
        <xdr:cNvPr id="200" name="テキスト ボックス 199"/>
        <xdr:cNvSpPr txBox="1"/>
      </xdr:nvSpPr>
      <xdr:spPr>
        <a:xfrm>
          <a:off x="1752111" y="131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113429</xdr:rowOff>
    </xdr:from>
    <xdr:to>
      <xdr:col>6</xdr:col>
      <xdr:colOff>38100</xdr:colOff>
      <xdr:row>78</xdr:row>
      <xdr:rowOff>43579</xdr:rowOff>
    </xdr:to>
    <xdr:sp macro="" textlink="">
      <xdr:nvSpPr>
        <xdr:cNvPr id="201" name="楕円 200"/>
        <xdr:cNvSpPr/>
      </xdr:nvSpPr>
      <xdr:spPr>
        <a:xfrm>
          <a:off x="1079500" y="133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60106</xdr:rowOff>
    </xdr:from>
    <xdr:ext cx="534377" cy="259045"/>
    <xdr:sp macro="" textlink="">
      <xdr:nvSpPr>
        <xdr:cNvPr id="202" name="テキスト ボックス 201"/>
        <xdr:cNvSpPr txBox="1"/>
      </xdr:nvSpPr>
      <xdr:spPr>
        <a:xfrm>
          <a:off x="863111" y="130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71349</xdr:rowOff>
    </xdr:from>
    <xdr:to>
      <xdr:col>24</xdr:col>
      <xdr:colOff>63500</xdr:colOff>
      <xdr:row>92</xdr:row>
      <xdr:rowOff>14399</xdr:rowOff>
    </xdr:to>
    <xdr:cxnSp macro="">
      <xdr:nvCxnSpPr>
        <xdr:cNvPr id="235" name="直線コネクタ 234"/>
        <xdr:cNvCxnSpPr/>
      </xdr:nvCxnSpPr>
      <xdr:spPr>
        <a:xfrm flipV="1">
          <a:off x="3797300" y="15673299"/>
          <a:ext cx="838200" cy="1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106905</xdr:rowOff>
    </xdr:from>
    <xdr:to>
      <xdr:col>19</xdr:col>
      <xdr:colOff>177800</xdr:colOff>
      <xdr:row>92</xdr:row>
      <xdr:rowOff>14399</xdr:rowOff>
    </xdr:to>
    <xdr:cxnSp macro="">
      <xdr:nvCxnSpPr>
        <xdr:cNvPr id="238" name="直線コネクタ 237"/>
        <xdr:cNvCxnSpPr/>
      </xdr:nvCxnSpPr>
      <xdr:spPr>
        <a:xfrm>
          <a:off x="2908300" y="15708855"/>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106905</xdr:rowOff>
    </xdr:from>
    <xdr:to>
      <xdr:col>15</xdr:col>
      <xdr:colOff>50800</xdr:colOff>
      <xdr:row>92</xdr:row>
      <xdr:rowOff>29066</xdr:rowOff>
    </xdr:to>
    <xdr:cxnSp macro="">
      <xdr:nvCxnSpPr>
        <xdr:cNvPr id="241" name="直線コネクタ 240"/>
        <xdr:cNvCxnSpPr/>
      </xdr:nvCxnSpPr>
      <xdr:spPr>
        <a:xfrm flipV="1">
          <a:off x="2019300" y="15708855"/>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29066</xdr:rowOff>
    </xdr:from>
    <xdr:to>
      <xdr:col>10</xdr:col>
      <xdr:colOff>114300</xdr:colOff>
      <xdr:row>92</xdr:row>
      <xdr:rowOff>48737</xdr:rowOff>
    </xdr:to>
    <xdr:cxnSp macro="">
      <xdr:nvCxnSpPr>
        <xdr:cNvPr id="244" name="直線コネクタ 243"/>
        <xdr:cNvCxnSpPr/>
      </xdr:nvCxnSpPr>
      <xdr:spPr>
        <a:xfrm flipV="1">
          <a:off x="1130300" y="15802466"/>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5" name="フローチャート: 判断 244"/>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104046</xdr:rowOff>
    </xdr:from>
    <xdr:ext cx="534377" cy="259045"/>
    <xdr:sp macro="" textlink="">
      <xdr:nvSpPr>
        <xdr:cNvPr id="246" name="テキスト ボックス 245"/>
        <xdr:cNvSpPr txBox="1"/>
      </xdr:nvSpPr>
      <xdr:spPr>
        <a:xfrm>
          <a:off x="1752111" y="165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102551</xdr:rowOff>
    </xdr:from>
    <xdr:ext cx="534377" cy="259045"/>
    <xdr:sp macro="" textlink="">
      <xdr:nvSpPr>
        <xdr:cNvPr id="248" name="テキスト ボックス 247"/>
        <xdr:cNvSpPr txBox="1"/>
      </xdr:nvSpPr>
      <xdr:spPr>
        <a:xfrm>
          <a:off x="863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20549</xdr:rowOff>
    </xdr:from>
    <xdr:to>
      <xdr:col>24</xdr:col>
      <xdr:colOff>114300</xdr:colOff>
      <xdr:row>91</xdr:row>
      <xdr:rowOff>122149</xdr:rowOff>
    </xdr:to>
    <xdr:sp macro="" textlink="">
      <xdr:nvSpPr>
        <xdr:cNvPr id="254" name="楕円 253"/>
        <xdr:cNvSpPr/>
      </xdr:nvSpPr>
      <xdr:spPr>
        <a:xfrm>
          <a:off x="4584700" y="156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43426</xdr:rowOff>
    </xdr:from>
    <xdr:ext cx="599010" cy="259045"/>
    <xdr:sp macro="" textlink="">
      <xdr:nvSpPr>
        <xdr:cNvPr id="255" name="扶助費該当値テキスト"/>
        <xdr:cNvSpPr txBox="1"/>
      </xdr:nvSpPr>
      <xdr:spPr>
        <a:xfrm>
          <a:off x="4686300" y="154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135049</xdr:rowOff>
    </xdr:from>
    <xdr:to>
      <xdr:col>20</xdr:col>
      <xdr:colOff>38100</xdr:colOff>
      <xdr:row>92</xdr:row>
      <xdr:rowOff>65199</xdr:rowOff>
    </xdr:to>
    <xdr:sp macro="" textlink="">
      <xdr:nvSpPr>
        <xdr:cNvPr id="256" name="楕円 255"/>
        <xdr:cNvSpPr/>
      </xdr:nvSpPr>
      <xdr:spPr>
        <a:xfrm>
          <a:off x="3746500" y="157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81726</xdr:rowOff>
    </xdr:from>
    <xdr:ext cx="599010" cy="259045"/>
    <xdr:sp macro="" textlink="">
      <xdr:nvSpPr>
        <xdr:cNvPr id="257" name="テキスト ボックス 256"/>
        <xdr:cNvSpPr txBox="1"/>
      </xdr:nvSpPr>
      <xdr:spPr>
        <a:xfrm>
          <a:off x="3497795" y="1551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56105</xdr:rowOff>
    </xdr:from>
    <xdr:to>
      <xdr:col>15</xdr:col>
      <xdr:colOff>101600</xdr:colOff>
      <xdr:row>91</xdr:row>
      <xdr:rowOff>157705</xdr:rowOff>
    </xdr:to>
    <xdr:sp macro="" textlink="">
      <xdr:nvSpPr>
        <xdr:cNvPr id="258" name="楕円 257"/>
        <xdr:cNvSpPr/>
      </xdr:nvSpPr>
      <xdr:spPr>
        <a:xfrm>
          <a:off x="2857500" y="156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2782</xdr:rowOff>
    </xdr:from>
    <xdr:ext cx="599010" cy="259045"/>
    <xdr:sp macro="" textlink="">
      <xdr:nvSpPr>
        <xdr:cNvPr id="259" name="テキスト ボックス 258"/>
        <xdr:cNvSpPr txBox="1"/>
      </xdr:nvSpPr>
      <xdr:spPr>
        <a:xfrm>
          <a:off x="2608795" y="154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149716</xdr:rowOff>
    </xdr:from>
    <xdr:to>
      <xdr:col>10</xdr:col>
      <xdr:colOff>165100</xdr:colOff>
      <xdr:row>92</xdr:row>
      <xdr:rowOff>79866</xdr:rowOff>
    </xdr:to>
    <xdr:sp macro="" textlink="">
      <xdr:nvSpPr>
        <xdr:cNvPr id="260" name="楕円 259"/>
        <xdr:cNvSpPr/>
      </xdr:nvSpPr>
      <xdr:spPr>
        <a:xfrm>
          <a:off x="1968500" y="157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96393</xdr:rowOff>
    </xdr:from>
    <xdr:ext cx="599010" cy="259045"/>
    <xdr:sp macro="" textlink="">
      <xdr:nvSpPr>
        <xdr:cNvPr id="261" name="テキスト ボックス 260"/>
        <xdr:cNvSpPr txBox="1"/>
      </xdr:nvSpPr>
      <xdr:spPr>
        <a:xfrm>
          <a:off x="1719795" y="1552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169387</xdr:rowOff>
    </xdr:from>
    <xdr:to>
      <xdr:col>6</xdr:col>
      <xdr:colOff>38100</xdr:colOff>
      <xdr:row>92</xdr:row>
      <xdr:rowOff>99537</xdr:rowOff>
    </xdr:to>
    <xdr:sp macro="" textlink="">
      <xdr:nvSpPr>
        <xdr:cNvPr id="262" name="楕円 261"/>
        <xdr:cNvSpPr/>
      </xdr:nvSpPr>
      <xdr:spPr>
        <a:xfrm>
          <a:off x="1079500" y="157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116064</xdr:rowOff>
    </xdr:from>
    <xdr:ext cx="599010" cy="259045"/>
    <xdr:sp macro="" textlink="">
      <xdr:nvSpPr>
        <xdr:cNvPr id="263" name="テキスト ボックス 262"/>
        <xdr:cNvSpPr txBox="1"/>
      </xdr:nvSpPr>
      <xdr:spPr>
        <a:xfrm>
          <a:off x="830795" y="1554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134055</xdr:rowOff>
    </xdr:from>
    <xdr:to>
      <xdr:col>55</xdr:col>
      <xdr:colOff>0</xdr:colOff>
      <xdr:row>34</xdr:row>
      <xdr:rowOff>74292</xdr:rowOff>
    </xdr:to>
    <xdr:cxnSp macro="">
      <xdr:nvCxnSpPr>
        <xdr:cNvPr id="292" name="直線コネクタ 291"/>
        <xdr:cNvCxnSpPr/>
      </xdr:nvCxnSpPr>
      <xdr:spPr>
        <a:xfrm flipV="1">
          <a:off x="9639300" y="5791905"/>
          <a:ext cx="8382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29732</xdr:rowOff>
    </xdr:from>
    <xdr:to>
      <xdr:col>50</xdr:col>
      <xdr:colOff>114300</xdr:colOff>
      <xdr:row>34</xdr:row>
      <xdr:rowOff>74292</xdr:rowOff>
    </xdr:to>
    <xdr:cxnSp macro="">
      <xdr:nvCxnSpPr>
        <xdr:cNvPr id="295" name="直線コネクタ 294"/>
        <xdr:cNvCxnSpPr/>
      </xdr:nvCxnSpPr>
      <xdr:spPr>
        <a:xfrm>
          <a:off x="8750300" y="5859032"/>
          <a:ext cx="8890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29732</xdr:rowOff>
    </xdr:from>
    <xdr:to>
      <xdr:col>45</xdr:col>
      <xdr:colOff>177800</xdr:colOff>
      <xdr:row>34</xdr:row>
      <xdr:rowOff>150457</xdr:rowOff>
    </xdr:to>
    <xdr:cxnSp macro="">
      <xdr:nvCxnSpPr>
        <xdr:cNvPr id="298" name="直線コネクタ 297"/>
        <xdr:cNvCxnSpPr/>
      </xdr:nvCxnSpPr>
      <xdr:spPr>
        <a:xfrm flipV="1">
          <a:off x="7861300" y="5859032"/>
          <a:ext cx="889000" cy="1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150457</xdr:rowOff>
    </xdr:from>
    <xdr:to>
      <xdr:col>41</xdr:col>
      <xdr:colOff>50800</xdr:colOff>
      <xdr:row>35</xdr:row>
      <xdr:rowOff>105423</xdr:rowOff>
    </xdr:to>
    <xdr:cxnSp macro="">
      <xdr:nvCxnSpPr>
        <xdr:cNvPr id="301" name="直線コネクタ 300"/>
        <xdr:cNvCxnSpPr/>
      </xdr:nvCxnSpPr>
      <xdr:spPr>
        <a:xfrm flipV="1">
          <a:off x="6972300" y="5979757"/>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2" name="フローチャート: 判断 301"/>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3" name="テキスト ボックス 302"/>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5" name="テキスト ボックス 304"/>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83255</xdr:rowOff>
    </xdr:from>
    <xdr:to>
      <xdr:col>55</xdr:col>
      <xdr:colOff>50800</xdr:colOff>
      <xdr:row>34</xdr:row>
      <xdr:rowOff>13405</xdr:rowOff>
    </xdr:to>
    <xdr:sp macro="" textlink="">
      <xdr:nvSpPr>
        <xdr:cNvPr id="311" name="楕円 310"/>
        <xdr:cNvSpPr/>
      </xdr:nvSpPr>
      <xdr:spPr>
        <a:xfrm>
          <a:off x="10426700" y="574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106132</xdr:rowOff>
    </xdr:from>
    <xdr:ext cx="599010" cy="259045"/>
    <xdr:sp macro="" textlink="">
      <xdr:nvSpPr>
        <xdr:cNvPr id="312" name="補助費等該当値テキスト"/>
        <xdr:cNvSpPr txBox="1"/>
      </xdr:nvSpPr>
      <xdr:spPr>
        <a:xfrm>
          <a:off x="10528300" y="55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23492</xdr:rowOff>
    </xdr:from>
    <xdr:to>
      <xdr:col>50</xdr:col>
      <xdr:colOff>165100</xdr:colOff>
      <xdr:row>34</xdr:row>
      <xdr:rowOff>125092</xdr:rowOff>
    </xdr:to>
    <xdr:sp macro="" textlink="">
      <xdr:nvSpPr>
        <xdr:cNvPr id="313" name="楕円 312"/>
        <xdr:cNvSpPr/>
      </xdr:nvSpPr>
      <xdr:spPr>
        <a:xfrm>
          <a:off x="9588500" y="58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141619</xdr:rowOff>
    </xdr:from>
    <xdr:ext cx="599010" cy="259045"/>
    <xdr:sp macro="" textlink="">
      <xdr:nvSpPr>
        <xdr:cNvPr id="314" name="テキスト ボックス 313"/>
        <xdr:cNvSpPr txBox="1"/>
      </xdr:nvSpPr>
      <xdr:spPr>
        <a:xfrm>
          <a:off x="9339795" y="562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150382</xdr:rowOff>
    </xdr:from>
    <xdr:to>
      <xdr:col>46</xdr:col>
      <xdr:colOff>38100</xdr:colOff>
      <xdr:row>34</xdr:row>
      <xdr:rowOff>80532</xdr:rowOff>
    </xdr:to>
    <xdr:sp macro="" textlink="">
      <xdr:nvSpPr>
        <xdr:cNvPr id="315" name="楕円 314"/>
        <xdr:cNvSpPr/>
      </xdr:nvSpPr>
      <xdr:spPr>
        <a:xfrm>
          <a:off x="8699500" y="580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97059</xdr:rowOff>
    </xdr:from>
    <xdr:ext cx="599010" cy="259045"/>
    <xdr:sp macro="" textlink="">
      <xdr:nvSpPr>
        <xdr:cNvPr id="316" name="テキスト ボックス 315"/>
        <xdr:cNvSpPr txBox="1"/>
      </xdr:nvSpPr>
      <xdr:spPr>
        <a:xfrm>
          <a:off x="8450795" y="558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99657</xdr:rowOff>
    </xdr:from>
    <xdr:to>
      <xdr:col>41</xdr:col>
      <xdr:colOff>101600</xdr:colOff>
      <xdr:row>35</xdr:row>
      <xdr:rowOff>29807</xdr:rowOff>
    </xdr:to>
    <xdr:sp macro="" textlink="">
      <xdr:nvSpPr>
        <xdr:cNvPr id="317" name="楕円 316"/>
        <xdr:cNvSpPr/>
      </xdr:nvSpPr>
      <xdr:spPr>
        <a:xfrm>
          <a:off x="7810500" y="59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46334</xdr:rowOff>
    </xdr:from>
    <xdr:ext cx="599010" cy="259045"/>
    <xdr:sp macro="" textlink="">
      <xdr:nvSpPr>
        <xdr:cNvPr id="318" name="テキスト ボックス 317"/>
        <xdr:cNvSpPr txBox="1"/>
      </xdr:nvSpPr>
      <xdr:spPr>
        <a:xfrm>
          <a:off x="7561795" y="57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54623</xdr:rowOff>
    </xdr:from>
    <xdr:to>
      <xdr:col>36</xdr:col>
      <xdr:colOff>165100</xdr:colOff>
      <xdr:row>35</xdr:row>
      <xdr:rowOff>156223</xdr:rowOff>
    </xdr:to>
    <xdr:sp macro="" textlink="">
      <xdr:nvSpPr>
        <xdr:cNvPr id="319" name="楕円 318"/>
        <xdr:cNvSpPr/>
      </xdr:nvSpPr>
      <xdr:spPr>
        <a:xfrm>
          <a:off x="6921500" y="60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1300</xdr:rowOff>
    </xdr:from>
    <xdr:ext cx="599010" cy="259045"/>
    <xdr:sp macro="" textlink="">
      <xdr:nvSpPr>
        <xdr:cNvPr id="320" name="テキスト ボックス 319"/>
        <xdr:cNvSpPr txBox="1"/>
      </xdr:nvSpPr>
      <xdr:spPr>
        <a:xfrm>
          <a:off x="6672795" y="58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136490</xdr:rowOff>
    </xdr:from>
    <xdr:to>
      <xdr:col>55</xdr:col>
      <xdr:colOff>0</xdr:colOff>
      <xdr:row>57</xdr:row>
      <xdr:rowOff>147040</xdr:rowOff>
    </xdr:to>
    <xdr:cxnSp macro="">
      <xdr:nvCxnSpPr>
        <xdr:cNvPr id="347" name="直線コネクタ 346"/>
        <xdr:cNvCxnSpPr/>
      </xdr:nvCxnSpPr>
      <xdr:spPr>
        <a:xfrm flipV="1">
          <a:off x="9639300" y="9737690"/>
          <a:ext cx="838200" cy="18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147040</xdr:rowOff>
    </xdr:from>
    <xdr:to>
      <xdr:col>50</xdr:col>
      <xdr:colOff>114300</xdr:colOff>
      <xdr:row>57</xdr:row>
      <xdr:rowOff>148237</xdr:rowOff>
    </xdr:to>
    <xdr:cxnSp macro="">
      <xdr:nvCxnSpPr>
        <xdr:cNvPr id="350" name="直線コネクタ 349"/>
        <xdr:cNvCxnSpPr/>
      </xdr:nvCxnSpPr>
      <xdr:spPr>
        <a:xfrm flipV="1">
          <a:off x="8750300" y="9919690"/>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148237</xdr:rowOff>
    </xdr:from>
    <xdr:to>
      <xdr:col>45</xdr:col>
      <xdr:colOff>177800</xdr:colOff>
      <xdr:row>58</xdr:row>
      <xdr:rowOff>61101</xdr:rowOff>
    </xdr:to>
    <xdr:cxnSp macro="">
      <xdr:nvCxnSpPr>
        <xdr:cNvPr id="353" name="直線コネクタ 352"/>
        <xdr:cNvCxnSpPr/>
      </xdr:nvCxnSpPr>
      <xdr:spPr>
        <a:xfrm flipV="1">
          <a:off x="7861300" y="9920887"/>
          <a:ext cx="8890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50126</xdr:rowOff>
    </xdr:from>
    <xdr:to>
      <xdr:col>41</xdr:col>
      <xdr:colOff>50800</xdr:colOff>
      <xdr:row>58</xdr:row>
      <xdr:rowOff>61101</xdr:rowOff>
    </xdr:to>
    <xdr:cxnSp macro="">
      <xdr:nvCxnSpPr>
        <xdr:cNvPr id="356" name="直線コネクタ 355"/>
        <xdr:cNvCxnSpPr/>
      </xdr:nvCxnSpPr>
      <xdr:spPr>
        <a:xfrm>
          <a:off x="6972300" y="9994226"/>
          <a:ext cx="8890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7" name="フローチャート: 判断 356"/>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75392</xdr:rowOff>
    </xdr:from>
    <xdr:ext cx="599010" cy="259045"/>
    <xdr:sp macro="" textlink="">
      <xdr:nvSpPr>
        <xdr:cNvPr id="358" name="テキスト ボックス 357"/>
        <xdr:cNvSpPr txBox="1"/>
      </xdr:nvSpPr>
      <xdr:spPr>
        <a:xfrm>
          <a:off x="7561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85690</xdr:rowOff>
    </xdr:from>
    <xdr:to>
      <xdr:col>55</xdr:col>
      <xdr:colOff>50800</xdr:colOff>
      <xdr:row>57</xdr:row>
      <xdr:rowOff>15840</xdr:rowOff>
    </xdr:to>
    <xdr:sp macro="" textlink="">
      <xdr:nvSpPr>
        <xdr:cNvPr id="366" name="楕円 365"/>
        <xdr:cNvSpPr/>
      </xdr:nvSpPr>
      <xdr:spPr>
        <a:xfrm>
          <a:off x="10426700" y="96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108567</xdr:rowOff>
    </xdr:from>
    <xdr:ext cx="599010" cy="259045"/>
    <xdr:sp macro="" textlink="">
      <xdr:nvSpPr>
        <xdr:cNvPr id="367" name="普通建設事業費該当値テキスト"/>
        <xdr:cNvSpPr txBox="1"/>
      </xdr:nvSpPr>
      <xdr:spPr>
        <a:xfrm>
          <a:off x="10528300" y="953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96240</xdr:rowOff>
    </xdr:from>
    <xdr:to>
      <xdr:col>50</xdr:col>
      <xdr:colOff>165100</xdr:colOff>
      <xdr:row>58</xdr:row>
      <xdr:rowOff>26390</xdr:rowOff>
    </xdr:to>
    <xdr:sp macro="" textlink="">
      <xdr:nvSpPr>
        <xdr:cNvPr id="368" name="楕円 367"/>
        <xdr:cNvSpPr/>
      </xdr:nvSpPr>
      <xdr:spPr>
        <a:xfrm>
          <a:off x="9588500" y="98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42917</xdr:rowOff>
    </xdr:from>
    <xdr:ext cx="599010" cy="259045"/>
    <xdr:sp macro="" textlink="">
      <xdr:nvSpPr>
        <xdr:cNvPr id="369" name="テキスト ボックス 368"/>
        <xdr:cNvSpPr txBox="1"/>
      </xdr:nvSpPr>
      <xdr:spPr>
        <a:xfrm>
          <a:off x="9339795" y="964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97437</xdr:rowOff>
    </xdr:from>
    <xdr:to>
      <xdr:col>46</xdr:col>
      <xdr:colOff>38100</xdr:colOff>
      <xdr:row>58</xdr:row>
      <xdr:rowOff>27587</xdr:rowOff>
    </xdr:to>
    <xdr:sp macro="" textlink="">
      <xdr:nvSpPr>
        <xdr:cNvPr id="370" name="楕円 369"/>
        <xdr:cNvSpPr/>
      </xdr:nvSpPr>
      <xdr:spPr>
        <a:xfrm>
          <a:off x="8699500" y="98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44114</xdr:rowOff>
    </xdr:from>
    <xdr:ext cx="599010" cy="259045"/>
    <xdr:sp macro="" textlink="">
      <xdr:nvSpPr>
        <xdr:cNvPr id="371" name="テキスト ボックス 370"/>
        <xdr:cNvSpPr txBox="1"/>
      </xdr:nvSpPr>
      <xdr:spPr>
        <a:xfrm>
          <a:off x="8450795" y="964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10301</xdr:rowOff>
    </xdr:from>
    <xdr:to>
      <xdr:col>41</xdr:col>
      <xdr:colOff>101600</xdr:colOff>
      <xdr:row>58</xdr:row>
      <xdr:rowOff>111901</xdr:rowOff>
    </xdr:to>
    <xdr:sp macro="" textlink="">
      <xdr:nvSpPr>
        <xdr:cNvPr id="372" name="楕円 371"/>
        <xdr:cNvSpPr/>
      </xdr:nvSpPr>
      <xdr:spPr>
        <a:xfrm>
          <a:off x="7810500" y="99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103028</xdr:rowOff>
    </xdr:from>
    <xdr:ext cx="599010" cy="259045"/>
    <xdr:sp macro="" textlink="">
      <xdr:nvSpPr>
        <xdr:cNvPr id="373" name="テキスト ボックス 372"/>
        <xdr:cNvSpPr txBox="1"/>
      </xdr:nvSpPr>
      <xdr:spPr>
        <a:xfrm>
          <a:off x="7561795" y="1004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170776</xdr:rowOff>
    </xdr:from>
    <xdr:to>
      <xdr:col>36</xdr:col>
      <xdr:colOff>165100</xdr:colOff>
      <xdr:row>58</xdr:row>
      <xdr:rowOff>100926</xdr:rowOff>
    </xdr:to>
    <xdr:sp macro="" textlink="">
      <xdr:nvSpPr>
        <xdr:cNvPr id="374" name="楕円 373"/>
        <xdr:cNvSpPr/>
      </xdr:nvSpPr>
      <xdr:spPr>
        <a:xfrm>
          <a:off x="6921500" y="99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92053</xdr:rowOff>
    </xdr:from>
    <xdr:ext cx="599010" cy="259045"/>
    <xdr:sp macro="" textlink="">
      <xdr:nvSpPr>
        <xdr:cNvPr id="375" name="テキスト ボックス 374"/>
        <xdr:cNvSpPr txBox="1"/>
      </xdr:nvSpPr>
      <xdr:spPr>
        <a:xfrm>
          <a:off x="6672795" y="1003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65498</xdr:rowOff>
    </xdr:from>
    <xdr:to>
      <xdr:col>55</xdr:col>
      <xdr:colOff>0</xdr:colOff>
      <xdr:row>78</xdr:row>
      <xdr:rowOff>169622</xdr:rowOff>
    </xdr:to>
    <xdr:cxnSp macro="">
      <xdr:nvCxnSpPr>
        <xdr:cNvPr id="404" name="直線コネクタ 403"/>
        <xdr:cNvCxnSpPr/>
      </xdr:nvCxnSpPr>
      <xdr:spPr>
        <a:xfrm flipV="1">
          <a:off x="9639300" y="13438598"/>
          <a:ext cx="838200" cy="10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169622</xdr:rowOff>
    </xdr:from>
    <xdr:to>
      <xdr:col>50</xdr:col>
      <xdr:colOff>114300</xdr:colOff>
      <xdr:row>79</xdr:row>
      <xdr:rowOff>7372</xdr:rowOff>
    </xdr:to>
    <xdr:cxnSp macro="">
      <xdr:nvCxnSpPr>
        <xdr:cNvPr id="407" name="直線コネクタ 406"/>
        <xdr:cNvCxnSpPr/>
      </xdr:nvCxnSpPr>
      <xdr:spPr>
        <a:xfrm flipV="1">
          <a:off x="8750300" y="13542722"/>
          <a:ext cx="889000" cy="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119782</xdr:rowOff>
    </xdr:from>
    <xdr:to>
      <xdr:col>45</xdr:col>
      <xdr:colOff>177800</xdr:colOff>
      <xdr:row>79</xdr:row>
      <xdr:rowOff>7372</xdr:rowOff>
    </xdr:to>
    <xdr:cxnSp macro="">
      <xdr:nvCxnSpPr>
        <xdr:cNvPr id="410" name="直線コネクタ 409"/>
        <xdr:cNvCxnSpPr/>
      </xdr:nvCxnSpPr>
      <xdr:spPr>
        <a:xfrm>
          <a:off x="7861300" y="13492882"/>
          <a:ext cx="889000" cy="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119782</xdr:rowOff>
    </xdr:from>
    <xdr:to>
      <xdr:col>41</xdr:col>
      <xdr:colOff>50800</xdr:colOff>
      <xdr:row>79</xdr:row>
      <xdr:rowOff>34544</xdr:rowOff>
    </xdr:to>
    <xdr:cxnSp macro="">
      <xdr:nvCxnSpPr>
        <xdr:cNvPr id="413" name="直線コネクタ 412"/>
        <xdr:cNvCxnSpPr/>
      </xdr:nvCxnSpPr>
      <xdr:spPr>
        <a:xfrm flipV="1">
          <a:off x="6972300" y="13492882"/>
          <a:ext cx="889000" cy="8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4" name="フローチャート: 判断 413"/>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5" name="テキスト ボックス 414"/>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14698</xdr:rowOff>
    </xdr:from>
    <xdr:to>
      <xdr:col>55</xdr:col>
      <xdr:colOff>50800</xdr:colOff>
      <xdr:row>78</xdr:row>
      <xdr:rowOff>116298</xdr:rowOff>
    </xdr:to>
    <xdr:sp macro="" textlink="">
      <xdr:nvSpPr>
        <xdr:cNvPr id="423" name="楕円 422"/>
        <xdr:cNvSpPr/>
      </xdr:nvSpPr>
      <xdr:spPr>
        <a:xfrm>
          <a:off x="10426700" y="133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37575</xdr:rowOff>
    </xdr:from>
    <xdr:ext cx="599010" cy="259045"/>
    <xdr:sp macro="" textlink="">
      <xdr:nvSpPr>
        <xdr:cNvPr id="424" name="普通建設事業費 （ うち新規整備　）該当値テキスト"/>
        <xdr:cNvSpPr txBox="1"/>
      </xdr:nvSpPr>
      <xdr:spPr>
        <a:xfrm>
          <a:off x="10528300" y="1323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118822</xdr:rowOff>
    </xdr:from>
    <xdr:to>
      <xdr:col>50</xdr:col>
      <xdr:colOff>165100</xdr:colOff>
      <xdr:row>79</xdr:row>
      <xdr:rowOff>48972</xdr:rowOff>
    </xdr:to>
    <xdr:sp macro="" textlink="">
      <xdr:nvSpPr>
        <xdr:cNvPr id="425" name="楕円 424"/>
        <xdr:cNvSpPr/>
      </xdr:nvSpPr>
      <xdr:spPr>
        <a:xfrm>
          <a:off x="9588500" y="134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40099</xdr:rowOff>
    </xdr:from>
    <xdr:ext cx="534377" cy="259045"/>
    <xdr:sp macro="" textlink="">
      <xdr:nvSpPr>
        <xdr:cNvPr id="426" name="テキスト ボックス 425"/>
        <xdr:cNvSpPr txBox="1"/>
      </xdr:nvSpPr>
      <xdr:spPr>
        <a:xfrm>
          <a:off x="9372111" y="135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128022</xdr:rowOff>
    </xdr:from>
    <xdr:to>
      <xdr:col>46</xdr:col>
      <xdr:colOff>38100</xdr:colOff>
      <xdr:row>79</xdr:row>
      <xdr:rowOff>58172</xdr:rowOff>
    </xdr:to>
    <xdr:sp macro="" textlink="">
      <xdr:nvSpPr>
        <xdr:cNvPr id="427" name="楕円 426"/>
        <xdr:cNvSpPr/>
      </xdr:nvSpPr>
      <xdr:spPr>
        <a:xfrm>
          <a:off x="8699500" y="135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49299</xdr:rowOff>
    </xdr:from>
    <xdr:ext cx="534377" cy="259045"/>
    <xdr:sp macro="" textlink="">
      <xdr:nvSpPr>
        <xdr:cNvPr id="428" name="テキスト ボックス 427"/>
        <xdr:cNvSpPr txBox="1"/>
      </xdr:nvSpPr>
      <xdr:spPr>
        <a:xfrm>
          <a:off x="8483111" y="135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68982</xdr:rowOff>
    </xdr:from>
    <xdr:to>
      <xdr:col>41</xdr:col>
      <xdr:colOff>101600</xdr:colOff>
      <xdr:row>78</xdr:row>
      <xdr:rowOff>170582</xdr:rowOff>
    </xdr:to>
    <xdr:sp macro="" textlink="">
      <xdr:nvSpPr>
        <xdr:cNvPr id="429" name="楕円 428"/>
        <xdr:cNvSpPr/>
      </xdr:nvSpPr>
      <xdr:spPr>
        <a:xfrm>
          <a:off x="7810500" y="134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161709</xdr:rowOff>
    </xdr:from>
    <xdr:ext cx="534377" cy="259045"/>
    <xdr:sp macro="" textlink="">
      <xdr:nvSpPr>
        <xdr:cNvPr id="430" name="テキスト ボックス 429"/>
        <xdr:cNvSpPr txBox="1"/>
      </xdr:nvSpPr>
      <xdr:spPr>
        <a:xfrm>
          <a:off x="7594111" y="135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155194</xdr:rowOff>
    </xdr:from>
    <xdr:to>
      <xdr:col>36</xdr:col>
      <xdr:colOff>165100</xdr:colOff>
      <xdr:row>79</xdr:row>
      <xdr:rowOff>85344</xdr:rowOff>
    </xdr:to>
    <xdr:sp macro="" textlink="">
      <xdr:nvSpPr>
        <xdr:cNvPr id="431" name="楕円 430"/>
        <xdr:cNvSpPr/>
      </xdr:nvSpPr>
      <xdr:spPr>
        <a:xfrm>
          <a:off x="6921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76471</xdr:rowOff>
    </xdr:from>
    <xdr:ext cx="469744" cy="259045"/>
    <xdr:sp macro="" textlink="">
      <xdr:nvSpPr>
        <xdr:cNvPr id="432" name="テキスト ボックス 431"/>
        <xdr:cNvSpPr txBox="1"/>
      </xdr:nvSpPr>
      <xdr:spPr>
        <a:xfrm>
          <a:off x="6737428" y="136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148819</xdr:rowOff>
    </xdr:from>
    <xdr:to>
      <xdr:col>55</xdr:col>
      <xdr:colOff>0</xdr:colOff>
      <xdr:row>98</xdr:row>
      <xdr:rowOff>35078</xdr:rowOff>
    </xdr:to>
    <xdr:cxnSp macro="">
      <xdr:nvCxnSpPr>
        <xdr:cNvPr id="459" name="直線コネクタ 458"/>
        <xdr:cNvCxnSpPr/>
      </xdr:nvCxnSpPr>
      <xdr:spPr>
        <a:xfrm flipV="1">
          <a:off x="9639300" y="16779469"/>
          <a:ext cx="838200" cy="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15700</xdr:rowOff>
    </xdr:from>
    <xdr:to>
      <xdr:col>50</xdr:col>
      <xdr:colOff>114300</xdr:colOff>
      <xdr:row>98</xdr:row>
      <xdr:rowOff>35078</xdr:rowOff>
    </xdr:to>
    <xdr:cxnSp macro="">
      <xdr:nvCxnSpPr>
        <xdr:cNvPr id="462" name="直線コネクタ 461"/>
        <xdr:cNvCxnSpPr/>
      </xdr:nvCxnSpPr>
      <xdr:spPr>
        <a:xfrm>
          <a:off x="8750300" y="16817800"/>
          <a:ext cx="889000" cy="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15700</xdr:rowOff>
    </xdr:from>
    <xdr:to>
      <xdr:col>45</xdr:col>
      <xdr:colOff>177800</xdr:colOff>
      <xdr:row>98</xdr:row>
      <xdr:rowOff>99763</xdr:rowOff>
    </xdr:to>
    <xdr:cxnSp macro="">
      <xdr:nvCxnSpPr>
        <xdr:cNvPr id="465" name="直線コネクタ 464"/>
        <xdr:cNvCxnSpPr/>
      </xdr:nvCxnSpPr>
      <xdr:spPr>
        <a:xfrm flipV="1">
          <a:off x="7861300" y="16817800"/>
          <a:ext cx="889000" cy="8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99763</xdr:rowOff>
    </xdr:from>
    <xdr:to>
      <xdr:col>41</xdr:col>
      <xdr:colOff>50800</xdr:colOff>
      <xdr:row>98</xdr:row>
      <xdr:rowOff>111373</xdr:rowOff>
    </xdr:to>
    <xdr:cxnSp macro="">
      <xdr:nvCxnSpPr>
        <xdr:cNvPr id="468" name="直線コネクタ 467"/>
        <xdr:cNvCxnSpPr/>
      </xdr:nvCxnSpPr>
      <xdr:spPr>
        <a:xfrm flipV="1">
          <a:off x="6972300" y="1690186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9" name="フローチャート: 判断 468"/>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0" name="テキスト ボックス 469"/>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98019</xdr:rowOff>
    </xdr:from>
    <xdr:to>
      <xdr:col>55</xdr:col>
      <xdr:colOff>50800</xdr:colOff>
      <xdr:row>98</xdr:row>
      <xdr:rowOff>28169</xdr:rowOff>
    </xdr:to>
    <xdr:sp macro="" textlink="">
      <xdr:nvSpPr>
        <xdr:cNvPr id="478" name="楕円 477"/>
        <xdr:cNvSpPr/>
      </xdr:nvSpPr>
      <xdr:spPr>
        <a:xfrm>
          <a:off x="10426700" y="167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120896</xdr:rowOff>
    </xdr:from>
    <xdr:ext cx="599010" cy="259045"/>
    <xdr:sp macro="" textlink="">
      <xdr:nvSpPr>
        <xdr:cNvPr id="479" name="普通建設事業費 （ うち更新整備　）該当値テキスト"/>
        <xdr:cNvSpPr txBox="1"/>
      </xdr:nvSpPr>
      <xdr:spPr>
        <a:xfrm>
          <a:off x="10528300" y="165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155728</xdr:rowOff>
    </xdr:from>
    <xdr:to>
      <xdr:col>50</xdr:col>
      <xdr:colOff>165100</xdr:colOff>
      <xdr:row>98</xdr:row>
      <xdr:rowOff>85878</xdr:rowOff>
    </xdr:to>
    <xdr:sp macro="" textlink="">
      <xdr:nvSpPr>
        <xdr:cNvPr id="480" name="楕円 479"/>
        <xdr:cNvSpPr/>
      </xdr:nvSpPr>
      <xdr:spPr>
        <a:xfrm>
          <a:off x="9588500" y="167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102405</xdr:rowOff>
    </xdr:from>
    <xdr:ext cx="599010" cy="259045"/>
    <xdr:sp macro="" textlink="">
      <xdr:nvSpPr>
        <xdr:cNvPr id="481" name="テキスト ボックス 480"/>
        <xdr:cNvSpPr txBox="1"/>
      </xdr:nvSpPr>
      <xdr:spPr>
        <a:xfrm>
          <a:off x="9339795" y="165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136350</xdr:rowOff>
    </xdr:from>
    <xdr:to>
      <xdr:col>46</xdr:col>
      <xdr:colOff>38100</xdr:colOff>
      <xdr:row>98</xdr:row>
      <xdr:rowOff>66500</xdr:rowOff>
    </xdr:to>
    <xdr:sp macro="" textlink="">
      <xdr:nvSpPr>
        <xdr:cNvPr id="482" name="楕円 481"/>
        <xdr:cNvSpPr/>
      </xdr:nvSpPr>
      <xdr:spPr>
        <a:xfrm>
          <a:off x="8699500" y="167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83027</xdr:rowOff>
    </xdr:from>
    <xdr:ext cx="599010" cy="259045"/>
    <xdr:sp macro="" textlink="">
      <xdr:nvSpPr>
        <xdr:cNvPr id="483" name="テキスト ボックス 482"/>
        <xdr:cNvSpPr txBox="1"/>
      </xdr:nvSpPr>
      <xdr:spPr>
        <a:xfrm>
          <a:off x="8450795" y="165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48963</xdr:rowOff>
    </xdr:from>
    <xdr:to>
      <xdr:col>41</xdr:col>
      <xdr:colOff>101600</xdr:colOff>
      <xdr:row>98</xdr:row>
      <xdr:rowOff>150563</xdr:rowOff>
    </xdr:to>
    <xdr:sp macro="" textlink="">
      <xdr:nvSpPr>
        <xdr:cNvPr id="484" name="楕円 483"/>
        <xdr:cNvSpPr/>
      </xdr:nvSpPr>
      <xdr:spPr>
        <a:xfrm>
          <a:off x="7810500" y="168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141690</xdr:rowOff>
    </xdr:from>
    <xdr:ext cx="534377" cy="259045"/>
    <xdr:sp macro="" textlink="">
      <xdr:nvSpPr>
        <xdr:cNvPr id="485" name="テキスト ボックス 484"/>
        <xdr:cNvSpPr txBox="1"/>
      </xdr:nvSpPr>
      <xdr:spPr>
        <a:xfrm>
          <a:off x="7594111" y="1694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60573</xdr:rowOff>
    </xdr:from>
    <xdr:to>
      <xdr:col>36</xdr:col>
      <xdr:colOff>165100</xdr:colOff>
      <xdr:row>98</xdr:row>
      <xdr:rowOff>162173</xdr:rowOff>
    </xdr:to>
    <xdr:sp macro="" textlink="">
      <xdr:nvSpPr>
        <xdr:cNvPr id="486" name="楕円 485"/>
        <xdr:cNvSpPr/>
      </xdr:nvSpPr>
      <xdr:spPr>
        <a:xfrm>
          <a:off x="6921500" y="168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153300</xdr:rowOff>
    </xdr:from>
    <xdr:ext cx="534377" cy="259045"/>
    <xdr:sp macro="" textlink="">
      <xdr:nvSpPr>
        <xdr:cNvPr id="487" name="テキスト ボックス 486"/>
        <xdr:cNvSpPr txBox="1"/>
      </xdr:nvSpPr>
      <xdr:spPr>
        <a:xfrm>
          <a:off x="6705111" y="1695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150200</xdr:rowOff>
    </xdr:from>
    <xdr:to>
      <xdr:col>76</xdr:col>
      <xdr:colOff>114300</xdr:colOff>
      <xdr:row>39</xdr:row>
      <xdr:rowOff>44450</xdr:rowOff>
    </xdr:to>
    <xdr:cxnSp macro="">
      <xdr:nvCxnSpPr>
        <xdr:cNvPr id="522" name="直線コネクタ 521"/>
        <xdr:cNvCxnSpPr/>
      </xdr:nvCxnSpPr>
      <xdr:spPr>
        <a:xfrm>
          <a:off x="13703300" y="6665300"/>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150200</xdr:rowOff>
    </xdr:from>
    <xdr:to>
      <xdr:col>71</xdr:col>
      <xdr:colOff>177800</xdr:colOff>
      <xdr:row>39</xdr:row>
      <xdr:rowOff>39394</xdr:rowOff>
    </xdr:to>
    <xdr:cxnSp macro="">
      <xdr:nvCxnSpPr>
        <xdr:cNvPr id="525" name="直線コネクタ 524"/>
        <xdr:cNvCxnSpPr/>
      </xdr:nvCxnSpPr>
      <xdr:spPr>
        <a:xfrm flipV="1">
          <a:off x="12814300" y="6665300"/>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6" name="フローチャート: 判断 525"/>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22075</xdr:rowOff>
    </xdr:from>
    <xdr:ext cx="534377" cy="259045"/>
    <xdr:sp macro="" textlink="">
      <xdr:nvSpPr>
        <xdr:cNvPr id="527" name="テキスト ボックス 526"/>
        <xdr:cNvSpPr txBox="1"/>
      </xdr:nvSpPr>
      <xdr:spPr>
        <a:xfrm>
          <a:off x="13436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57534</xdr:rowOff>
    </xdr:from>
    <xdr:ext cx="534377" cy="259045"/>
    <xdr:sp macro="" textlink="">
      <xdr:nvSpPr>
        <xdr:cNvPr id="529" name="テキスト ボックス 528"/>
        <xdr:cNvSpPr txBox="1"/>
      </xdr:nvSpPr>
      <xdr:spPr>
        <a:xfrm>
          <a:off x="12547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99400</xdr:rowOff>
    </xdr:from>
    <xdr:to>
      <xdr:col>72</xdr:col>
      <xdr:colOff>38100</xdr:colOff>
      <xdr:row>39</xdr:row>
      <xdr:rowOff>29550</xdr:rowOff>
    </xdr:to>
    <xdr:sp macro="" textlink="">
      <xdr:nvSpPr>
        <xdr:cNvPr id="541" name="楕円 540"/>
        <xdr:cNvSpPr/>
      </xdr:nvSpPr>
      <xdr:spPr>
        <a:xfrm>
          <a:off x="13652500" y="6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46078</xdr:rowOff>
    </xdr:from>
    <xdr:ext cx="534377" cy="259045"/>
    <xdr:sp macro="" textlink="">
      <xdr:nvSpPr>
        <xdr:cNvPr id="542" name="テキスト ボックス 541"/>
        <xdr:cNvSpPr txBox="1"/>
      </xdr:nvSpPr>
      <xdr:spPr>
        <a:xfrm>
          <a:off x="13436111" y="63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160044</xdr:rowOff>
    </xdr:from>
    <xdr:to>
      <xdr:col>67</xdr:col>
      <xdr:colOff>101600</xdr:colOff>
      <xdr:row>39</xdr:row>
      <xdr:rowOff>90194</xdr:rowOff>
    </xdr:to>
    <xdr:sp macro="" textlink="">
      <xdr:nvSpPr>
        <xdr:cNvPr id="543" name="楕円 542"/>
        <xdr:cNvSpPr/>
      </xdr:nvSpPr>
      <xdr:spPr>
        <a:xfrm>
          <a:off x="12763500" y="66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81321</xdr:rowOff>
    </xdr:from>
    <xdr:ext cx="469744" cy="259045"/>
    <xdr:sp macro="" textlink="">
      <xdr:nvSpPr>
        <xdr:cNvPr id="544" name="テキスト ボックス 543"/>
        <xdr:cNvSpPr txBox="1"/>
      </xdr:nvSpPr>
      <xdr:spPr>
        <a:xfrm>
          <a:off x="12579428" y="676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102150</xdr:rowOff>
    </xdr:from>
    <xdr:to>
      <xdr:col>85</xdr:col>
      <xdr:colOff>127000</xdr:colOff>
      <xdr:row>76</xdr:row>
      <xdr:rowOff>133938</xdr:rowOff>
    </xdr:to>
    <xdr:cxnSp macro="">
      <xdr:nvCxnSpPr>
        <xdr:cNvPr id="628" name="直線コネクタ 627"/>
        <xdr:cNvCxnSpPr/>
      </xdr:nvCxnSpPr>
      <xdr:spPr>
        <a:xfrm>
          <a:off x="15481300" y="13132350"/>
          <a:ext cx="8382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51788</xdr:rowOff>
    </xdr:from>
    <xdr:to>
      <xdr:col>81</xdr:col>
      <xdr:colOff>50800</xdr:colOff>
      <xdr:row>76</xdr:row>
      <xdr:rowOff>102150</xdr:rowOff>
    </xdr:to>
    <xdr:cxnSp macro="">
      <xdr:nvCxnSpPr>
        <xdr:cNvPr id="631" name="直線コネクタ 630"/>
        <xdr:cNvCxnSpPr/>
      </xdr:nvCxnSpPr>
      <xdr:spPr>
        <a:xfrm>
          <a:off x="14592300" y="13081988"/>
          <a:ext cx="889000" cy="5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169948</xdr:rowOff>
    </xdr:from>
    <xdr:to>
      <xdr:col>76</xdr:col>
      <xdr:colOff>114300</xdr:colOff>
      <xdr:row>76</xdr:row>
      <xdr:rowOff>51788</xdr:rowOff>
    </xdr:to>
    <xdr:cxnSp macro="">
      <xdr:nvCxnSpPr>
        <xdr:cNvPr id="634" name="直線コネクタ 633"/>
        <xdr:cNvCxnSpPr/>
      </xdr:nvCxnSpPr>
      <xdr:spPr>
        <a:xfrm>
          <a:off x="13703300" y="13028698"/>
          <a:ext cx="889000" cy="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142656</xdr:rowOff>
    </xdr:from>
    <xdr:to>
      <xdr:col>71</xdr:col>
      <xdr:colOff>177800</xdr:colOff>
      <xdr:row>75</xdr:row>
      <xdr:rowOff>169948</xdr:rowOff>
    </xdr:to>
    <xdr:cxnSp macro="">
      <xdr:nvCxnSpPr>
        <xdr:cNvPr id="637" name="直線コネクタ 636"/>
        <xdr:cNvCxnSpPr/>
      </xdr:nvCxnSpPr>
      <xdr:spPr>
        <a:xfrm>
          <a:off x="12814300" y="13001406"/>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8" name="フローチャート: 判断 637"/>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9" name="テキスト ボックス 638"/>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41" name="テキスト ボックス 640"/>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83138</xdr:rowOff>
    </xdr:from>
    <xdr:to>
      <xdr:col>85</xdr:col>
      <xdr:colOff>177800</xdr:colOff>
      <xdr:row>77</xdr:row>
      <xdr:rowOff>13288</xdr:rowOff>
    </xdr:to>
    <xdr:sp macro="" textlink="">
      <xdr:nvSpPr>
        <xdr:cNvPr id="647" name="楕円 646"/>
        <xdr:cNvSpPr/>
      </xdr:nvSpPr>
      <xdr:spPr>
        <a:xfrm>
          <a:off x="16268700" y="131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106015</xdr:rowOff>
    </xdr:from>
    <xdr:ext cx="599010" cy="259045"/>
    <xdr:sp macro="" textlink="">
      <xdr:nvSpPr>
        <xdr:cNvPr id="648" name="公債費該当値テキスト"/>
        <xdr:cNvSpPr txBox="1"/>
      </xdr:nvSpPr>
      <xdr:spPr>
        <a:xfrm>
          <a:off x="16370300" y="1296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51350</xdr:rowOff>
    </xdr:from>
    <xdr:to>
      <xdr:col>81</xdr:col>
      <xdr:colOff>101600</xdr:colOff>
      <xdr:row>76</xdr:row>
      <xdr:rowOff>152950</xdr:rowOff>
    </xdr:to>
    <xdr:sp macro="" textlink="">
      <xdr:nvSpPr>
        <xdr:cNvPr id="649" name="楕円 648"/>
        <xdr:cNvSpPr/>
      </xdr:nvSpPr>
      <xdr:spPr>
        <a:xfrm>
          <a:off x="15430500" y="130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169477</xdr:rowOff>
    </xdr:from>
    <xdr:ext cx="599010" cy="259045"/>
    <xdr:sp macro="" textlink="">
      <xdr:nvSpPr>
        <xdr:cNvPr id="650" name="テキスト ボックス 649"/>
        <xdr:cNvSpPr txBox="1"/>
      </xdr:nvSpPr>
      <xdr:spPr>
        <a:xfrm>
          <a:off x="15181795" y="1285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988</xdr:rowOff>
    </xdr:from>
    <xdr:to>
      <xdr:col>76</xdr:col>
      <xdr:colOff>165100</xdr:colOff>
      <xdr:row>76</xdr:row>
      <xdr:rowOff>102588</xdr:rowOff>
    </xdr:to>
    <xdr:sp macro="" textlink="">
      <xdr:nvSpPr>
        <xdr:cNvPr id="651" name="楕円 650"/>
        <xdr:cNvSpPr/>
      </xdr:nvSpPr>
      <xdr:spPr>
        <a:xfrm>
          <a:off x="14541500" y="130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119115</xdr:rowOff>
    </xdr:from>
    <xdr:ext cx="599010" cy="259045"/>
    <xdr:sp macro="" textlink="">
      <xdr:nvSpPr>
        <xdr:cNvPr id="652" name="テキスト ボックス 651"/>
        <xdr:cNvSpPr txBox="1"/>
      </xdr:nvSpPr>
      <xdr:spPr>
        <a:xfrm>
          <a:off x="14292795" y="1280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119148</xdr:rowOff>
    </xdr:from>
    <xdr:to>
      <xdr:col>72</xdr:col>
      <xdr:colOff>38100</xdr:colOff>
      <xdr:row>76</xdr:row>
      <xdr:rowOff>49298</xdr:rowOff>
    </xdr:to>
    <xdr:sp macro="" textlink="">
      <xdr:nvSpPr>
        <xdr:cNvPr id="653" name="楕円 652"/>
        <xdr:cNvSpPr/>
      </xdr:nvSpPr>
      <xdr:spPr>
        <a:xfrm>
          <a:off x="13652500" y="129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65825</xdr:rowOff>
    </xdr:from>
    <xdr:ext cx="599010" cy="259045"/>
    <xdr:sp macro="" textlink="">
      <xdr:nvSpPr>
        <xdr:cNvPr id="654" name="テキスト ボックス 653"/>
        <xdr:cNvSpPr txBox="1"/>
      </xdr:nvSpPr>
      <xdr:spPr>
        <a:xfrm>
          <a:off x="13403795" y="1275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91856</xdr:rowOff>
    </xdr:from>
    <xdr:to>
      <xdr:col>67</xdr:col>
      <xdr:colOff>101600</xdr:colOff>
      <xdr:row>76</xdr:row>
      <xdr:rowOff>22006</xdr:rowOff>
    </xdr:to>
    <xdr:sp macro="" textlink="">
      <xdr:nvSpPr>
        <xdr:cNvPr id="655" name="楕円 654"/>
        <xdr:cNvSpPr/>
      </xdr:nvSpPr>
      <xdr:spPr>
        <a:xfrm>
          <a:off x="12763500" y="129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38533</xdr:rowOff>
    </xdr:from>
    <xdr:ext cx="599010" cy="259045"/>
    <xdr:sp macro="" textlink="">
      <xdr:nvSpPr>
        <xdr:cNvPr id="656" name="テキスト ボックス 655"/>
        <xdr:cNvSpPr txBox="1"/>
      </xdr:nvSpPr>
      <xdr:spPr>
        <a:xfrm>
          <a:off x="12514795" y="1272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44000</xdr:rowOff>
    </xdr:from>
    <xdr:to>
      <xdr:col>85</xdr:col>
      <xdr:colOff>127000</xdr:colOff>
      <xdr:row>99</xdr:row>
      <xdr:rowOff>52133</xdr:rowOff>
    </xdr:to>
    <xdr:cxnSp macro="">
      <xdr:nvCxnSpPr>
        <xdr:cNvPr id="687" name="直線コネクタ 686"/>
        <xdr:cNvCxnSpPr/>
      </xdr:nvCxnSpPr>
      <xdr:spPr>
        <a:xfrm flipV="1">
          <a:off x="15481300" y="16846100"/>
          <a:ext cx="838200" cy="17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55446</xdr:rowOff>
    </xdr:from>
    <xdr:to>
      <xdr:col>81</xdr:col>
      <xdr:colOff>50800</xdr:colOff>
      <xdr:row>99</xdr:row>
      <xdr:rowOff>52133</xdr:rowOff>
    </xdr:to>
    <xdr:cxnSp macro="">
      <xdr:nvCxnSpPr>
        <xdr:cNvPr id="690" name="直線コネクタ 689"/>
        <xdr:cNvCxnSpPr/>
      </xdr:nvCxnSpPr>
      <xdr:spPr>
        <a:xfrm>
          <a:off x="14592300" y="16857546"/>
          <a:ext cx="889000" cy="1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120363</xdr:rowOff>
    </xdr:from>
    <xdr:to>
      <xdr:col>76</xdr:col>
      <xdr:colOff>114300</xdr:colOff>
      <xdr:row>98</xdr:row>
      <xdr:rowOff>55446</xdr:rowOff>
    </xdr:to>
    <xdr:cxnSp macro="">
      <xdr:nvCxnSpPr>
        <xdr:cNvPr id="693" name="直線コネクタ 692"/>
        <xdr:cNvCxnSpPr/>
      </xdr:nvCxnSpPr>
      <xdr:spPr>
        <a:xfrm>
          <a:off x="13703300" y="16751013"/>
          <a:ext cx="889000" cy="10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120363</xdr:rowOff>
    </xdr:from>
    <xdr:to>
      <xdr:col>71</xdr:col>
      <xdr:colOff>177800</xdr:colOff>
      <xdr:row>98</xdr:row>
      <xdr:rowOff>68900</xdr:rowOff>
    </xdr:to>
    <xdr:cxnSp macro="">
      <xdr:nvCxnSpPr>
        <xdr:cNvPr id="696" name="直線コネクタ 695"/>
        <xdr:cNvCxnSpPr/>
      </xdr:nvCxnSpPr>
      <xdr:spPr>
        <a:xfrm flipV="1">
          <a:off x="12814300" y="16751013"/>
          <a:ext cx="889000" cy="1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37782</xdr:rowOff>
    </xdr:from>
    <xdr:to>
      <xdr:col>72</xdr:col>
      <xdr:colOff>38100</xdr:colOff>
      <xdr:row>98</xdr:row>
      <xdr:rowOff>139382</xdr:rowOff>
    </xdr:to>
    <xdr:sp macro="" textlink="">
      <xdr:nvSpPr>
        <xdr:cNvPr id="697" name="フローチャート: 判断 696"/>
        <xdr:cNvSpPr/>
      </xdr:nvSpPr>
      <xdr:spPr>
        <a:xfrm>
          <a:off x="13652500" y="168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130509</xdr:rowOff>
    </xdr:from>
    <xdr:ext cx="599010" cy="259045"/>
    <xdr:sp macro="" textlink="">
      <xdr:nvSpPr>
        <xdr:cNvPr id="698" name="テキスト ボックス 697"/>
        <xdr:cNvSpPr txBox="1"/>
      </xdr:nvSpPr>
      <xdr:spPr>
        <a:xfrm>
          <a:off x="13403795" y="1693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77240</xdr:rowOff>
    </xdr:from>
    <xdr:ext cx="534377" cy="259045"/>
    <xdr:sp macro="" textlink="">
      <xdr:nvSpPr>
        <xdr:cNvPr id="700" name="テキスト ボックス 699"/>
        <xdr:cNvSpPr txBox="1"/>
      </xdr:nvSpPr>
      <xdr:spPr>
        <a:xfrm>
          <a:off x="12547111" y="170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164650</xdr:rowOff>
    </xdr:from>
    <xdr:to>
      <xdr:col>85</xdr:col>
      <xdr:colOff>177800</xdr:colOff>
      <xdr:row>98</xdr:row>
      <xdr:rowOff>94800</xdr:rowOff>
    </xdr:to>
    <xdr:sp macro="" textlink="">
      <xdr:nvSpPr>
        <xdr:cNvPr id="706" name="楕円 705"/>
        <xdr:cNvSpPr/>
      </xdr:nvSpPr>
      <xdr:spPr>
        <a:xfrm>
          <a:off x="16268700" y="167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16077</xdr:rowOff>
    </xdr:from>
    <xdr:ext cx="599010" cy="259045"/>
    <xdr:sp macro="" textlink="">
      <xdr:nvSpPr>
        <xdr:cNvPr id="707" name="積立金該当値テキスト"/>
        <xdr:cNvSpPr txBox="1"/>
      </xdr:nvSpPr>
      <xdr:spPr>
        <a:xfrm>
          <a:off x="16370300" y="166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1333</xdr:rowOff>
    </xdr:from>
    <xdr:to>
      <xdr:col>81</xdr:col>
      <xdr:colOff>101600</xdr:colOff>
      <xdr:row>99</xdr:row>
      <xdr:rowOff>102933</xdr:rowOff>
    </xdr:to>
    <xdr:sp macro="" textlink="">
      <xdr:nvSpPr>
        <xdr:cNvPr id="708" name="楕円 707"/>
        <xdr:cNvSpPr/>
      </xdr:nvSpPr>
      <xdr:spPr>
        <a:xfrm>
          <a:off x="15430500" y="169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94060</xdr:rowOff>
    </xdr:from>
    <xdr:ext cx="534377" cy="259045"/>
    <xdr:sp macro="" textlink="">
      <xdr:nvSpPr>
        <xdr:cNvPr id="709" name="テキスト ボックス 708"/>
        <xdr:cNvSpPr txBox="1"/>
      </xdr:nvSpPr>
      <xdr:spPr>
        <a:xfrm>
          <a:off x="15214111" y="1706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4646</xdr:rowOff>
    </xdr:from>
    <xdr:to>
      <xdr:col>76</xdr:col>
      <xdr:colOff>165100</xdr:colOff>
      <xdr:row>98</xdr:row>
      <xdr:rowOff>106246</xdr:rowOff>
    </xdr:to>
    <xdr:sp macro="" textlink="">
      <xdr:nvSpPr>
        <xdr:cNvPr id="710" name="楕円 709"/>
        <xdr:cNvSpPr/>
      </xdr:nvSpPr>
      <xdr:spPr>
        <a:xfrm>
          <a:off x="14541500" y="168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122773</xdr:rowOff>
    </xdr:from>
    <xdr:ext cx="599010" cy="259045"/>
    <xdr:sp macro="" textlink="">
      <xdr:nvSpPr>
        <xdr:cNvPr id="711" name="テキスト ボックス 710"/>
        <xdr:cNvSpPr txBox="1"/>
      </xdr:nvSpPr>
      <xdr:spPr>
        <a:xfrm>
          <a:off x="14292795" y="1658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69563</xdr:rowOff>
    </xdr:from>
    <xdr:to>
      <xdr:col>72</xdr:col>
      <xdr:colOff>38100</xdr:colOff>
      <xdr:row>97</xdr:row>
      <xdr:rowOff>171163</xdr:rowOff>
    </xdr:to>
    <xdr:sp macro="" textlink="">
      <xdr:nvSpPr>
        <xdr:cNvPr id="712" name="楕円 711"/>
        <xdr:cNvSpPr/>
      </xdr:nvSpPr>
      <xdr:spPr>
        <a:xfrm>
          <a:off x="13652500" y="167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16240</xdr:rowOff>
    </xdr:from>
    <xdr:ext cx="599010" cy="259045"/>
    <xdr:sp macro="" textlink="">
      <xdr:nvSpPr>
        <xdr:cNvPr id="713" name="テキスト ボックス 712"/>
        <xdr:cNvSpPr txBox="1"/>
      </xdr:nvSpPr>
      <xdr:spPr>
        <a:xfrm>
          <a:off x="13403795" y="1647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18100</xdr:rowOff>
    </xdr:from>
    <xdr:to>
      <xdr:col>67</xdr:col>
      <xdr:colOff>101600</xdr:colOff>
      <xdr:row>98</xdr:row>
      <xdr:rowOff>119700</xdr:rowOff>
    </xdr:to>
    <xdr:sp macro="" textlink="">
      <xdr:nvSpPr>
        <xdr:cNvPr id="714" name="楕円 713"/>
        <xdr:cNvSpPr/>
      </xdr:nvSpPr>
      <xdr:spPr>
        <a:xfrm>
          <a:off x="12763500" y="168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136227</xdr:rowOff>
    </xdr:from>
    <xdr:ext cx="599010" cy="259045"/>
    <xdr:sp macro="" textlink="">
      <xdr:nvSpPr>
        <xdr:cNvPr id="715" name="テキスト ボックス 714"/>
        <xdr:cNvSpPr txBox="1"/>
      </xdr:nvSpPr>
      <xdr:spPr>
        <a:xfrm>
          <a:off x="12514795" y="1659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160845</xdr:rowOff>
    </xdr:from>
    <xdr:to>
      <xdr:col>116</xdr:col>
      <xdr:colOff>63500</xdr:colOff>
      <xdr:row>39</xdr:row>
      <xdr:rowOff>44450</xdr:rowOff>
    </xdr:to>
    <xdr:cxnSp macro="">
      <xdr:nvCxnSpPr>
        <xdr:cNvPr id="744" name="直線コネクタ 743"/>
        <xdr:cNvCxnSpPr/>
      </xdr:nvCxnSpPr>
      <xdr:spPr>
        <a:xfrm flipV="1">
          <a:off x="21323300" y="6675945"/>
          <a:ext cx="8382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44012</xdr:rowOff>
    </xdr:from>
    <xdr:to>
      <xdr:col>107</xdr:col>
      <xdr:colOff>50800</xdr:colOff>
      <xdr:row>39</xdr:row>
      <xdr:rowOff>44450</xdr:rowOff>
    </xdr:to>
    <xdr:cxnSp macro="">
      <xdr:nvCxnSpPr>
        <xdr:cNvPr id="750" name="直線コネクタ 749"/>
        <xdr:cNvCxnSpPr/>
      </xdr:nvCxnSpPr>
      <xdr:spPr>
        <a:xfrm>
          <a:off x="19545300" y="673056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9322</xdr:rowOff>
    </xdr:from>
    <xdr:to>
      <xdr:col>102</xdr:col>
      <xdr:colOff>114300</xdr:colOff>
      <xdr:row>39</xdr:row>
      <xdr:rowOff>44012</xdr:rowOff>
    </xdr:to>
    <xdr:cxnSp macro="">
      <xdr:nvCxnSpPr>
        <xdr:cNvPr id="753" name="直線コネクタ 752"/>
        <xdr:cNvCxnSpPr/>
      </xdr:nvCxnSpPr>
      <xdr:spPr>
        <a:xfrm>
          <a:off x="18656300" y="6524422"/>
          <a:ext cx="889000" cy="20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4" name="フローチャート: 判断 753"/>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90403</xdr:rowOff>
    </xdr:from>
    <xdr:ext cx="469744" cy="259045"/>
    <xdr:sp macro="" textlink="">
      <xdr:nvSpPr>
        <xdr:cNvPr id="755" name="テキスト ボックス 754"/>
        <xdr:cNvSpPr txBox="1"/>
      </xdr:nvSpPr>
      <xdr:spPr>
        <a:xfrm>
          <a:off x="19310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79195</xdr:rowOff>
    </xdr:from>
    <xdr:ext cx="378565" cy="259045"/>
    <xdr:sp macro="" textlink="">
      <xdr:nvSpPr>
        <xdr:cNvPr id="757" name="テキスト ボックス 756"/>
        <xdr:cNvSpPr txBox="1"/>
      </xdr:nvSpPr>
      <xdr:spPr>
        <a:xfrm>
          <a:off x="18467017" y="676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110045</xdr:rowOff>
    </xdr:from>
    <xdr:to>
      <xdr:col>116</xdr:col>
      <xdr:colOff>114300</xdr:colOff>
      <xdr:row>39</xdr:row>
      <xdr:rowOff>40195</xdr:rowOff>
    </xdr:to>
    <xdr:sp macro="" textlink="">
      <xdr:nvSpPr>
        <xdr:cNvPr id="763" name="楕円 762"/>
        <xdr:cNvSpPr/>
      </xdr:nvSpPr>
      <xdr:spPr>
        <a:xfrm>
          <a:off x="22110700" y="6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69423</xdr:rowOff>
    </xdr:from>
    <xdr:ext cx="469744" cy="259045"/>
    <xdr:sp macro="" textlink="">
      <xdr:nvSpPr>
        <xdr:cNvPr id="764" name="投資及び出資金該当値テキスト"/>
        <xdr:cNvSpPr txBox="1"/>
      </xdr:nvSpPr>
      <xdr:spPr>
        <a:xfrm>
          <a:off x="22212300"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164662</xdr:rowOff>
    </xdr:from>
    <xdr:to>
      <xdr:col>102</xdr:col>
      <xdr:colOff>165100</xdr:colOff>
      <xdr:row>39</xdr:row>
      <xdr:rowOff>94812</xdr:rowOff>
    </xdr:to>
    <xdr:sp macro="" textlink="">
      <xdr:nvSpPr>
        <xdr:cNvPr id="769" name="楕円 768"/>
        <xdr:cNvSpPr/>
      </xdr:nvSpPr>
      <xdr:spPr>
        <a:xfrm>
          <a:off x="19494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85939</xdr:rowOff>
    </xdr:from>
    <xdr:ext cx="313932" cy="259045"/>
    <xdr:sp macro="" textlink="">
      <xdr:nvSpPr>
        <xdr:cNvPr id="770" name="テキスト ボックス 769"/>
        <xdr:cNvSpPr txBox="1"/>
      </xdr:nvSpPr>
      <xdr:spPr>
        <a:xfrm>
          <a:off x="19388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129972</xdr:rowOff>
    </xdr:from>
    <xdr:to>
      <xdr:col>98</xdr:col>
      <xdr:colOff>38100</xdr:colOff>
      <xdr:row>38</xdr:row>
      <xdr:rowOff>60122</xdr:rowOff>
    </xdr:to>
    <xdr:sp macro="" textlink="">
      <xdr:nvSpPr>
        <xdr:cNvPr id="771" name="楕円 770"/>
        <xdr:cNvSpPr/>
      </xdr:nvSpPr>
      <xdr:spPr>
        <a:xfrm>
          <a:off x="18605500" y="64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76649</xdr:rowOff>
    </xdr:from>
    <xdr:ext cx="534377" cy="259045"/>
    <xdr:sp macro="" textlink="">
      <xdr:nvSpPr>
        <xdr:cNvPr id="772" name="テキスト ボックス 771"/>
        <xdr:cNvSpPr txBox="1"/>
      </xdr:nvSpPr>
      <xdr:spPr>
        <a:xfrm>
          <a:off x="18389111" y="62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82988</xdr:rowOff>
    </xdr:from>
    <xdr:to>
      <xdr:col>116</xdr:col>
      <xdr:colOff>63500</xdr:colOff>
      <xdr:row>57</xdr:row>
      <xdr:rowOff>171114</xdr:rowOff>
    </xdr:to>
    <xdr:cxnSp macro="">
      <xdr:nvCxnSpPr>
        <xdr:cNvPr id="801" name="直線コネクタ 800"/>
        <xdr:cNvCxnSpPr/>
      </xdr:nvCxnSpPr>
      <xdr:spPr>
        <a:xfrm flipV="1">
          <a:off x="21323300" y="9855638"/>
          <a:ext cx="838200" cy="8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171114</xdr:rowOff>
    </xdr:from>
    <xdr:to>
      <xdr:col>111</xdr:col>
      <xdr:colOff>177800</xdr:colOff>
      <xdr:row>58</xdr:row>
      <xdr:rowOff>1245</xdr:rowOff>
    </xdr:to>
    <xdr:cxnSp macro="">
      <xdr:nvCxnSpPr>
        <xdr:cNvPr id="804" name="直線コネクタ 803"/>
        <xdr:cNvCxnSpPr/>
      </xdr:nvCxnSpPr>
      <xdr:spPr>
        <a:xfrm flipV="1">
          <a:off x="20434300" y="9943764"/>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1245</xdr:rowOff>
    </xdr:from>
    <xdr:to>
      <xdr:col>107</xdr:col>
      <xdr:colOff>50800</xdr:colOff>
      <xdr:row>58</xdr:row>
      <xdr:rowOff>4464</xdr:rowOff>
    </xdr:to>
    <xdr:cxnSp macro="">
      <xdr:nvCxnSpPr>
        <xdr:cNvPr id="807" name="直線コネクタ 806"/>
        <xdr:cNvCxnSpPr/>
      </xdr:nvCxnSpPr>
      <xdr:spPr>
        <a:xfrm flipV="1">
          <a:off x="19545300" y="9945345"/>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4464</xdr:rowOff>
    </xdr:from>
    <xdr:to>
      <xdr:col>102</xdr:col>
      <xdr:colOff>114300</xdr:colOff>
      <xdr:row>58</xdr:row>
      <xdr:rowOff>11399</xdr:rowOff>
    </xdr:to>
    <xdr:cxnSp macro="">
      <xdr:nvCxnSpPr>
        <xdr:cNvPr id="810" name="直線コネクタ 809"/>
        <xdr:cNvCxnSpPr/>
      </xdr:nvCxnSpPr>
      <xdr:spPr>
        <a:xfrm flipV="1">
          <a:off x="18656300" y="994856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11" name="フローチャート: 判断 810"/>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152728</xdr:rowOff>
    </xdr:from>
    <xdr:ext cx="469744" cy="259045"/>
    <xdr:sp macro="" textlink="">
      <xdr:nvSpPr>
        <xdr:cNvPr id="812" name="テキスト ボックス 811"/>
        <xdr:cNvSpPr txBox="1"/>
      </xdr:nvSpPr>
      <xdr:spPr>
        <a:xfrm>
          <a:off x="19310428" y="100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65650</xdr:rowOff>
    </xdr:from>
    <xdr:ext cx="534377" cy="259045"/>
    <xdr:sp macro="" textlink="">
      <xdr:nvSpPr>
        <xdr:cNvPr id="814" name="テキスト ボックス 813"/>
        <xdr:cNvSpPr txBox="1"/>
      </xdr:nvSpPr>
      <xdr:spPr>
        <a:xfrm>
          <a:off x="18389111" y="100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32188</xdr:rowOff>
    </xdr:from>
    <xdr:to>
      <xdr:col>116</xdr:col>
      <xdr:colOff>114300</xdr:colOff>
      <xdr:row>57</xdr:row>
      <xdr:rowOff>133788</xdr:rowOff>
    </xdr:to>
    <xdr:sp macro="" textlink="">
      <xdr:nvSpPr>
        <xdr:cNvPr id="820" name="楕円 819"/>
        <xdr:cNvSpPr/>
      </xdr:nvSpPr>
      <xdr:spPr>
        <a:xfrm>
          <a:off x="22110700" y="98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55065</xdr:rowOff>
    </xdr:from>
    <xdr:ext cx="534377" cy="259045"/>
    <xdr:sp macro="" textlink="">
      <xdr:nvSpPr>
        <xdr:cNvPr id="821" name="貸付金該当値テキスト"/>
        <xdr:cNvSpPr txBox="1"/>
      </xdr:nvSpPr>
      <xdr:spPr>
        <a:xfrm>
          <a:off x="22212300" y="96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120314</xdr:rowOff>
    </xdr:from>
    <xdr:to>
      <xdr:col>112</xdr:col>
      <xdr:colOff>38100</xdr:colOff>
      <xdr:row>58</xdr:row>
      <xdr:rowOff>50464</xdr:rowOff>
    </xdr:to>
    <xdr:sp macro="" textlink="">
      <xdr:nvSpPr>
        <xdr:cNvPr id="822" name="楕円 821"/>
        <xdr:cNvSpPr/>
      </xdr:nvSpPr>
      <xdr:spPr>
        <a:xfrm>
          <a:off x="21272500" y="98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66991</xdr:rowOff>
    </xdr:from>
    <xdr:ext cx="534377" cy="259045"/>
    <xdr:sp macro="" textlink="">
      <xdr:nvSpPr>
        <xdr:cNvPr id="823" name="テキスト ボックス 822"/>
        <xdr:cNvSpPr txBox="1"/>
      </xdr:nvSpPr>
      <xdr:spPr>
        <a:xfrm>
          <a:off x="21056111" y="96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121895</xdr:rowOff>
    </xdr:from>
    <xdr:to>
      <xdr:col>107</xdr:col>
      <xdr:colOff>101600</xdr:colOff>
      <xdr:row>58</xdr:row>
      <xdr:rowOff>52045</xdr:rowOff>
    </xdr:to>
    <xdr:sp macro="" textlink="">
      <xdr:nvSpPr>
        <xdr:cNvPr id="824" name="楕円 823"/>
        <xdr:cNvSpPr/>
      </xdr:nvSpPr>
      <xdr:spPr>
        <a:xfrm>
          <a:off x="20383500" y="98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68572</xdr:rowOff>
    </xdr:from>
    <xdr:ext cx="534377" cy="259045"/>
    <xdr:sp macro="" textlink="">
      <xdr:nvSpPr>
        <xdr:cNvPr id="825" name="テキスト ボックス 824"/>
        <xdr:cNvSpPr txBox="1"/>
      </xdr:nvSpPr>
      <xdr:spPr>
        <a:xfrm>
          <a:off x="20167111" y="96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125114</xdr:rowOff>
    </xdr:from>
    <xdr:to>
      <xdr:col>102</xdr:col>
      <xdr:colOff>165100</xdr:colOff>
      <xdr:row>58</xdr:row>
      <xdr:rowOff>55264</xdr:rowOff>
    </xdr:to>
    <xdr:sp macro="" textlink="">
      <xdr:nvSpPr>
        <xdr:cNvPr id="826" name="楕円 825"/>
        <xdr:cNvSpPr/>
      </xdr:nvSpPr>
      <xdr:spPr>
        <a:xfrm>
          <a:off x="19494500" y="98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71791</xdr:rowOff>
    </xdr:from>
    <xdr:ext cx="534377" cy="259045"/>
    <xdr:sp macro="" textlink="">
      <xdr:nvSpPr>
        <xdr:cNvPr id="827" name="テキスト ボックス 826"/>
        <xdr:cNvSpPr txBox="1"/>
      </xdr:nvSpPr>
      <xdr:spPr>
        <a:xfrm>
          <a:off x="19278111" y="96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132049</xdr:rowOff>
    </xdr:from>
    <xdr:to>
      <xdr:col>98</xdr:col>
      <xdr:colOff>38100</xdr:colOff>
      <xdr:row>58</xdr:row>
      <xdr:rowOff>62199</xdr:rowOff>
    </xdr:to>
    <xdr:sp macro="" textlink="">
      <xdr:nvSpPr>
        <xdr:cNvPr id="828" name="楕円 827"/>
        <xdr:cNvSpPr/>
      </xdr:nvSpPr>
      <xdr:spPr>
        <a:xfrm>
          <a:off x="18605500" y="99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78726</xdr:rowOff>
    </xdr:from>
    <xdr:ext cx="534377" cy="259045"/>
    <xdr:sp macro="" textlink="">
      <xdr:nvSpPr>
        <xdr:cNvPr id="829" name="テキスト ボックス 828"/>
        <xdr:cNvSpPr txBox="1"/>
      </xdr:nvSpPr>
      <xdr:spPr>
        <a:xfrm>
          <a:off x="18389111" y="967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139206</xdr:rowOff>
    </xdr:from>
    <xdr:to>
      <xdr:col>116</xdr:col>
      <xdr:colOff>63500</xdr:colOff>
      <xdr:row>75</xdr:row>
      <xdr:rowOff>165458</xdr:rowOff>
    </xdr:to>
    <xdr:cxnSp macro="">
      <xdr:nvCxnSpPr>
        <xdr:cNvPr id="856" name="直線コネクタ 855"/>
        <xdr:cNvCxnSpPr/>
      </xdr:nvCxnSpPr>
      <xdr:spPr>
        <a:xfrm>
          <a:off x="21323300" y="12997956"/>
          <a:ext cx="838200" cy="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55548</xdr:rowOff>
    </xdr:from>
    <xdr:to>
      <xdr:col>111</xdr:col>
      <xdr:colOff>177800</xdr:colOff>
      <xdr:row>75</xdr:row>
      <xdr:rowOff>139206</xdr:rowOff>
    </xdr:to>
    <xdr:cxnSp macro="">
      <xdr:nvCxnSpPr>
        <xdr:cNvPr id="859" name="直線コネクタ 858"/>
        <xdr:cNvCxnSpPr/>
      </xdr:nvCxnSpPr>
      <xdr:spPr>
        <a:xfrm>
          <a:off x="20434300" y="12914298"/>
          <a:ext cx="889000" cy="8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55548</xdr:rowOff>
    </xdr:from>
    <xdr:to>
      <xdr:col>107</xdr:col>
      <xdr:colOff>50800</xdr:colOff>
      <xdr:row>75</xdr:row>
      <xdr:rowOff>163457</xdr:rowOff>
    </xdr:to>
    <xdr:cxnSp macro="">
      <xdr:nvCxnSpPr>
        <xdr:cNvPr id="862" name="直線コネクタ 861"/>
        <xdr:cNvCxnSpPr/>
      </xdr:nvCxnSpPr>
      <xdr:spPr>
        <a:xfrm flipV="1">
          <a:off x="19545300" y="12914298"/>
          <a:ext cx="889000" cy="10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118797</xdr:rowOff>
    </xdr:from>
    <xdr:to>
      <xdr:col>102</xdr:col>
      <xdr:colOff>114300</xdr:colOff>
      <xdr:row>75</xdr:row>
      <xdr:rowOff>163457</xdr:rowOff>
    </xdr:to>
    <xdr:cxnSp macro="">
      <xdr:nvCxnSpPr>
        <xdr:cNvPr id="865" name="直線コネクタ 864"/>
        <xdr:cNvCxnSpPr/>
      </xdr:nvCxnSpPr>
      <xdr:spPr>
        <a:xfrm>
          <a:off x="18656300" y="12634647"/>
          <a:ext cx="889000" cy="38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6" name="フローチャート: 判断 865"/>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14409</xdr:rowOff>
    </xdr:from>
    <xdr:ext cx="599010" cy="259045"/>
    <xdr:sp macro="" textlink="">
      <xdr:nvSpPr>
        <xdr:cNvPr id="867" name="テキスト ボックス 866"/>
        <xdr:cNvSpPr txBox="1"/>
      </xdr:nvSpPr>
      <xdr:spPr>
        <a:xfrm>
          <a:off x="19245795"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69" name="テキスト ボックス 868"/>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114659</xdr:rowOff>
    </xdr:from>
    <xdr:to>
      <xdr:col>116</xdr:col>
      <xdr:colOff>114300</xdr:colOff>
      <xdr:row>76</xdr:row>
      <xdr:rowOff>44810</xdr:rowOff>
    </xdr:to>
    <xdr:sp macro="" textlink="">
      <xdr:nvSpPr>
        <xdr:cNvPr id="875" name="楕円 874"/>
        <xdr:cNvSpPr/>
      </xdr:nvSpPr>
      <xdr:spPr>
        <a:xfrm>
          <a:off x="22110700" y="12973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93086</xdr:rowOff>
    </xdr:from>
    <xdr:ext cx="599010" cy="259045"/>
    <xdr:sp macro="" textlink="">
      <xdr:nvSpPr>
        <xdr:cNvPr id="876" name="繰出金該当値テキスト"/>
        <xdr:cNvSpPr txBox="1"/>
      </xdr:nvSpPr>
      <xdr:spPr>
        <a:xfrm>
          <a:off x="22212300" y="1295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88406</xdr:rowOff>
    </xdr:from>
    <xdr:to>
      <xdr:col>112</xdr:col>
      <xdr:colOff>38100</xdr:colOff>
      <xdr:row>76</xdr:row>
      <xdr:rowOff>18557</xdr:rowOff>
    </xdr:to>
    <xdr:sp macro="" textlink="">
      <xdr:nvSpPr>
        <xdr:cNvPr id="877" name="楕円 876"/>
        <xdr:cNvSpPr/>
      </xdr:nvSpPr>
      <xdr:spPr>
        <a:xfrm>
          <a:off x="21272500" y="12947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35083</xdr:rowOff>
    </xdr:from>
    <xdr:ext cx="599010" cy="259045"/>
    <xdr:sp macro="" textlink="">
      <xdr:nvSpPr>
        <xdr:cNvPr id="878" name="テキスト ボックス 877"/>
        <xdr:cNvSpPr txBox="1"/>
      </xdr:nvSpPr>
      <xdr:spPr>
        <a:xfrm>
          <a:off x="21023795" y="1272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4748</xdr:rowOff>
    </xdr:from>
    <xdr:to>
      <xdr:col>107</xdr:col>
      <xdr:colOff>101600</xdr:colOff>
      <xdr:row>75</xdr:row>
      <xdr:rowOff>106348</xdr:rowOff>
    </xdr:to>
    <xdr:sp macro="" textlink="">
      <xdr:nvSpPr>
        <xdr:cNvPr id="879" name="楕円 878"/>
        <xdr:cNvSpPr/>
      </xdr:nvSpPr>
      <xdr:spPr>
        <a:xfrm>
          <a:off x="20383500" y="128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122875</xdr:rowOff>
    </xdr:from>
    <xdr:ext cx="599010" cy="259045"/>
    <xdr:sp macro="" textlink="">
      <xdr:nvSpPr>
        <xdr:cNvPr id="880" name="テキスト ボックス 879"/>
        <xdr:cNvSpPr txBox="1"/>
      </xdr:nvSpPr>
      <xdr:spPr>
        <a:xfrm>
          <a:off x="20134795" y="126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112656</xdr:rowOff>
    </xdr:from>
    <xdr:to>
      <xdr:col>102</xdr:col>
      <xdr:colOff>165100</xdr:colOff>
      <xdr:row>76</xdr:row>
      <xdr:rowOff>42807</xdr:rowOff>
    </xdr:to>
    <xdr:sp macro="" textlink="">
      <xdr:nvSpPr>
        <xdr:cNvPr id="881" name="楕円 880"/>
        <xdr:cNvSpPr/>
      </xdr:nvSpPr>
      <xdr:spPr>
        <a:xfrm>
          <a:off x="19494500" y="12971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33934</xdr:rowOff>
    </xdr:from>
    <xdr:ext cx="599010" cy="259045"/>
    <xdr:sp macro="" textlink="">
      <xdr:nvSpPr>
        <xdr:cNvPr id="882" name="テキスト ボックス 881"/>
        <xdr:cNvSpPr txBox="1"/>
      </xdr:nvSpPr>
      <xdr:spPr>
        <a:xfrm>
          <a:off x="19245795" y="130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67997</xdr:rowOff>
    </xdr:from>
    <xdr:to>
      <xdr:col>98</xdr:col>
      <xdr:colOff>38100</xdr:colOff>
      <xdr:row>73</xdr:row>
      <xdr:rowOff>169597</xdr:rowOff>
    </xdr:to>
    <xdr:sp macro="" textlink="">
      <xdr:nvSpPr>
        <xdr:cNvPr id="883" name="楕円 882"/>
        <xdr:cNvSpPr/>
      </xdr:nvSpPr>
      <xdr:spPr>
        <a:xfrm>
          <a:off x="18605500" y="125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14674</xdr:rowOff>
    </xdr:from>
    <xdr:ext cx="599010" cy="259045"/>
    <xdr:sp macro="" textlink="">
      <xdr:nvSpPr>
        <xdr:cNvPr id="884" name="テキスト ボックス 883"/>
        <xdr:cNvSpPr txBox="1"/>
      </xdr:nvSpPr>
      <xdr:spPr>
        <a:xfrm>
          <a:off x="18356795" y="1235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補助費等・普通建設事業費が類似団体平均と比べ大きく上回っている。扶助費の要因としては、障害者総合支援給付費の経費の増加が挙げられる。補助費等の要因としては、農林水産業費の新規就農者に対する奨励金や畜産担い手育成総合整備事業負担金などの増加が挙げられます。普通建設事業費の要因としては、畜産・酪農収益力強化整備等対策特別事業やスキー場整備事業などによる経費の増加が挙げられる。また、全体を通して、人口減少に伴い住民一人当たりのコストは増加していくものとみられるが、事務事業の見直しを行い経常経費の縮減に努めるほか、施設整備においては各種計画をもとに必要性等を十分に精査し適切な整備を行っていくことで、健全な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
1,726
398.51
4,623,353
4,432,705
190,648
2,328,660
4,345,056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70587</xdr:rowOff>
    </xdr:from>
    <xdr:to>
      <xdr:col>24</xdr:col>
      <xdr:colOff>63500</xdr:colOff>
      <xdr:row>36</xdr:row>
      <xdr:rowOff>84855</xdr:rowOff>
    </xdr:to>
    <xdr:cxnSp macro="">
      <xdr:nvCxnSpPr>
        <xdr:cNvPr id="60" name="直線コネクタ 59"/>
        <xdr:cNvCxnSpPr/>
      </xdr:nvCxnSpPr>
      <xdr:spPr>
        <a:xfrm>
          <a:off x="3797300" y="6242787"/>
          <a:ext cx="8382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62986</xdr:rowOff>
    </xdr:from>
    <xdr:to>
      <xdr:col>19</xdr:col>
      <xdr:colOff>177800</xdr:colOff>
      <xdr:row>36</xdr:row>
      <xdr:rowOff>70587</xdr:rowOff>
    </xdr:to>
    <xdr:cxnSp macro="">
      <xdr:nvCxnSpPr>
        <xdr:cNvPr id="63" name="直線コネクタ 62"/>
        <xdr:cNvCxnSpPr/>
      </xdr:nvCxnSpPr>
      <xdr:spPr>
        <a:xfrm>
          <a:off x="2908300" y="6235186"/>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36030</xdr:rowOff>
    </xdr:from>
    <xdr:to>
      <xdr:col>15</xdr:col>
      <xdr:colOff>50800</xdr:colOff>
      <xdr:row>36</xdr:row>
      <xdr:rowOff>62986</xdr:rowOff>
    </xdr:to>
    <xdr:cxnSp macro="">
      <xdr:nvCxnSpPr>
        <xdr:cNvPr id="66" name="直線コネクタ 65"/>
        <xdr:cNvCxnSpPr/>
      </xdr:nvCxnSpPr>
      <xdr:spPr>
        <a:xfrm>
          <a:off x="2019300" y="6208230"/>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36030</xdr:rowOff>
    </xdr:from>
    <xdr:to>
      <xdr:col>10</xdr:col>
      <xdr:colOff>114300</xdr:colOff>
      <xdr:row>36</xdr:row>
      <xdr:rowOff>73844</xdr:rowOff>
    </xdr:to>
    <xdr:cxnSp macro="">
      <xdr:nvCxnSpPr>
        <xdr:cNvPr id="69" name="直線コネクタ 68"/>
        <xdr:cNvCxnSpPr/>
      </xdr:nvCxnSpPr>
      <xdr:spPr>
        <a:xfrm flipV="1">
          <a:off x="1130300" y="6208230"/>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35056</xdr:rowOff>
    </xdr:from>
    <xdr:ext cx="534377" cy="259045"/>
    <xdr:sp macro="" textlink="">
      <xdr:nvSpPr>
        <xdr:cNvPr id="71" name="テキスト ボックス 70"/>
        <xdr:cNvSpPr txBox="1"/>
      </xdr:nvSpPr>
      <xdr:spPr>
        <a:xfrm>
          <a:off x="1752111" y="63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43858</xdr:rowOff>
    </xdr:from>
    <xdr:ext cx="534377" cy="259045"/>
    <xdr:sp macro="" textlink="">
      <xdr:nvSpPr>
        <xdr:cNvPr id="73" name="テキスト ボックス 72"/>
        <xdr:cNvSpPr txBox="1"/>
      </xdr:nvSpPr>
      <xdr:spPr>
        <a:xfrm>
          <a:off x="863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34055</xdr:rowOff>
    </xdr:from>
    <xdr:to>
      <xdr:col>24</xdr:col>
      <xdr:colOff>114300</xdr:colOff>
      <xdr:row>36</xdr:row>
      <xdr:rowOff>135655</xdr:rowOff>
    </xdr:to>
    <xdr:sp macro="" textlink="">
      <xdr:nvSpPr>
        <xdr:cNvPr id="79" name="楕円 78"/>
        <xdr:cNvSpPr/>
      </xdr:nvSpPr>
      <xdr:spPr>
        <a:xfrm>
          <a:off x="4584700" y="62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56932</xdr:rowOff>
    </xdr:from>
    <xdr:ext cx="534377" cy="259045"/>
    <xdr:sp macro="" textlink="">
      <xdr:nvSpPr>
        <xdr:cNvPr id="80" name="議会費該当値テキスト"/>
        <xdr:cNvSpPr txBox="1"/>
      </xdr:nvSpPr>
      <xdr:spPr>
        <a:xfrm>
          <a:off x="4686300" y="60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19787</xdr:rowOff>
    </xdr:from>
    <xdr:to>
      <xdr:col>20</xdr:col>
      <xdr:colOff>38100</xdr:colOff>
      <xdr:row>36</xdr:row>
      <xdr:rowOff>121387</xdr:rowOff>
    </xdr:to>
    <xdr:sp macro="" textlink="">
      <xdr:nvSpPr>
        <xdr:cNvPr id="81" name="楕円 80"/>
        <xdr:cNvSpPr/>
      </xdr:nvSpPr>
      <xdr:spPr>
        <a:xfrm>
          <a:off x="3746500" y="61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137914</xdr:rowOff>
    </xdr:from>
    <xdr:ext cx="534377" cy="259045"/>
    <xdr:sp macro="" textlink="">
      <xdr:nvSpPr>
        <xdr:cNvPr id="82" name="テキスト ボックス 81"/>
        <xdr:cNvSpPr txBox="1"/>
      </xdr:nvSpPr>
      <xdr:spPr>
        <a:xfrm>
          <a:off x="3530111" y="59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12186</xdr:rowOff>
    </xdr:from>
    <xdr:to>
      <xdr:col>15</xdr:col>
      <xdr:colOff>101600</xdr:colOff>
      <xdr:row>36</xdr:row>
      <xdr:rowOff>113786</xdr:rowOff>
    </xdr:to>
    <xdr:sp macro="" textlink="">
      <xdr:nvSpPr>
        <xdr:cNvPr id="83" name="楕円 82"/>
        <xdr:cNvSpPr/>
      </xdr:nvSpPr>
      <xdr:spPr>
        <a:xfrm>
          <a:off x="2857500" y="61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130313</xdr:rowOff>
    </xdr:from>
    <xdr:ext cx="534377" cy="259045"/>
    <xdr:sp macro="" textlink="">
      <xdr:nvSpPr>
        <xdr:cNvPr id="84" name="テキスト ボックス 83"/>
        <xdr:cNvSpPr txBox="1"/>
      </xdr:nvSpPr>
      <xdr:spPr>
        <a:xfrm>
          <a:off x="2641111" y="59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156680</xdr:rowOff>
    </xdr:from>
    <xdr:to>
      <xdr:col>10</xdr:col>
      <xdr:colOff>165100</xdr:colOff>
      <xdr:row>36</xdr:row>
      <xdr:rowOff>86830</xdr:rowOff>
    </xdr:to>
    <xdr:sp macro="" textlink="">
      <xdr:nvSpPr>
        <xdr:cNvPr id="85" name="楕円 84"/>
        <xdr:cNvSpPr/>
      </xdr:nvSpPr>
      <xdr:spPr>
        <a:xfrm>
          <a:off x="1968500" y="61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103357</xdr:rowOff>
    </xdr:from>
    <xdr:ext cx="534377" cy="259045"/>
    <xdr:sp macro="" textlink="">
      <xdr:nvSpPr>
        <xdr:cNvPr id="86" name="テキスト ボックス 85"/>
        <xdr:cNvSpPr txBox="1"/>
      </xdr:nvSpPr>
      <xdr:spPr>
        <a:xfrm>
          <a:off x="1752111" y="59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23044</xdr:rowOff>
    </xdr:from>
    <xdr:to>
      <xdr:col>6</xdr:col>
      <xdr:colOff>38100</xdr:colOff>
      <xdr:row>36</xdr:row>
      <xdr:rowOff>124644</xdr:rowOff>
    </xdr:to>
    <xdr:sp macro="" textlink="">
      <xdr:nvSpPr>
        <xdr:cNvPr id="87" name="楕円 86"/>
        <xdr:cNvSpPr/>
      </xdr:nvSpPr>
      <xdr:spPr>
        <a:xfrm>
          <a:off x="1079500" y="61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141171</xdr:rowOff>
    </xdr:from>
    <xdr:ext cx="534377" cy="259045"/>
    <xdr:sp macro="" textlink="">
      <xdr:nvSpPr>
        <xdr:cNvPr id="88" name="テキスト ボックス 87"/>
        <xdr:cNvSpPr txBox="1"/>
      </xdr:nvSpPr>
      <xdr:spPr>
        <a:xfrm>
          <a:off x="863111" y="59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102960</xdr:rowOff>
    </xdr:from>
    <xdr:to>
      <xdr:col>24</xdr:col>
      <xdr:colOff>63500</xdr:colOff>
      <xdr:row>58</xdr:row>
      <xdr:rowOff>26451</xdr:rowOff>
    </xdr:to>
    <xdr:cxnSp macro="">
      <xdr:nvCxnSpPr>
        <xdr:cNvPr id="115" name="直線コネクタ 114"/>
        <xdr:cNvCxnSpPr/>
      </xdr:nvCxnSpPr>
      <xdr:spPr>
        <a:xfrm flipV="1">
          <a:off x="3797300" y="9875610"/>
          <a:ext cx="838200" cy="9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120410</xdr:rowOff>
    </xdr:from>
    <xdr:to>
      <xdr:col>19</xdr:col>
      <xdr:colOff>177800</xdr:colOff>
      <xdr:row>58</xdr:row>
      <xdr:rowOff>26451</xdr:rowOff>
    </xdr:to>
    <xdr:cxnSp macro="">
      <xdr:nvCxnSpPr>
        <xdr:cNvPr id="118" name="直線コネクタ 117"/>
        <xdr:cNvCxnSpPr/>
      </xdr:nvCxnSpPr>
      <xdr:spPr>
        <a:xfrm>
          <a:off x="2908300" y="9893060"/>
          <a:ext cx="889000" cy="7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97159</xdr:rowOff>
    </xdr:from>
    <xdr:to>
      <xdr:col>15</xdr:col>
      <xdr:colOff>50800</xdr:colOff>
      <xdr:row>57</xdr:row>
      <xdr:rowOff>120410</xdr:rowOff>
    </xdr:to>
    <xdr:cxnSp macro="">
      <xdr:nvCxnSpPr>
        <xdr:cNvPr id="121" name="直線コネクタ 120"/>
        <xdr:cNvCxnSpPr/>
      </xdr:nvCxnSpPr>
      <xdr:spPr>
        <a:xfrm>
          <a:off x="2019300" y="9869809"/>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97159</xdr:rowOff>
    </xdr:from>
    <xdr:to>
      <xdr:col>10</xdr:col>
      <xdr:colOff>114300</xdr:colOff>
      <xdr:row>57</xdr:row>
      <xdr:rowOff>134093</xdr:rowOff>
    </xdr:to>
    <xdr:cxnSp macro="">
      <xdr:nvCxnSpPr>
        <xdr:cNvPr id="124" name="直線コネクタ 123"/>
        <xdr:cNvCxnSpPr/>
      </xdr:nvCxnSpPr>
      <xdr:spPr>
        <a:xfrm flipV="1">
          <a:off x="1130300" y="9869809"/>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81175</xdr:rowOff>
    </xdr:from>
    <xdr:to>
      <xdr:col>10</xdr:col>
      <xdr:colOff>165100</xdr:colOff>
      <xdr:row>58</xdr:row>
      <xdr:rowOff>11325</xdr:rowOff>
    </xdr:to>
    <xdr:sp macro="" textlink="">
      <xdr:nvSpPr>
        <xdr:cNvPr id="125" name="フローチャート: 判断 124"/>
        <xdr:cNvSpPr/>
      </xdr:nvSpPr>
      <xdr:spPr>
        <a:xfrm>
          <a:off x="1968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2452</xdr:rowOff>
    </xdr:from>
    <xdr:ext cx="599010" cy="259045"/>
    <xdr:sp macro="" textlink="">
      <xdr:nvSpPr>
        <xdr:cNvPr id="126" name="テキスト ボックス 125"/>
        <xdr:cNvSpPr txBox="1"/>
      </xdr:nvSpPr>
      <xdr:spPr>
        <a:xfrm>
          <a:off x="1719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63748</xdr:rowOff>
    </xdr:from>
    <xdr:ext cx="599010" cy="259045"/>
    <xdr:sp macro="" textlink="">
      <xdr:nvSpPr>
        <xdr:cNvPr id="128" name="テキスト ボックス 127"/>
        <xdr:cNvSpPr txBox="1"/>
      </xdr:nvSpPr>
      <xdr:spPr>
        <a:xfrm>
          <a:off x="830795" y="1000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52160</xdr:rowOff>
    </xdr:from>
    <xdr:to>
      <xdr:col>24</xdr:col>
      <xdr:colOff>114300</xdr:colOff>
      <xdr:row>57</xdr:row>
      <xdr:rowOff>153760</xdr:rowOff>
    </xdr:to>
    <xdr:sp macro="" textlink="">
      <xdr:nvSpPr>
        <xdr:cNvPr id="134" name="楕円 133"/>
        <xdr:cNvSpPr/>
      </xdr:nvSpPr>
      <xdr:spPr>
        <a:xfrm>
          <a:off x="4584700" y="98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75037</xdr:rowOff>
    </xdr:from>
    <xdr:ext cx="599010" cy="259045"/>
    <xdr:sp macro="" textlink="">
      <xdr:nvSpPr>
        <xdr:cNvPr id="135" name="総務費該当値テキスト"/>
        <xdr:cNvSpPr txBox="1"/>
      </xdr:nvSpPr>
      <xdr:spPr>
        <a:xfrm>
          <a:off x="4686300" y="967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147101</xdr:rowOff>
    </xdr:from>
    <xdr:to>
      <xdr:col>20</xdr:col>
      <xdr:colOff>38100</xdr:colOff>
      <xdr:row>58</xdr:row>
      <xdr:rowOff>77251</xdr:rowOff>
    </xdr:to>
    <xdr:sp macro="" textlink="">
      <xdr:nvSpPr>
        <xdr:cNvPr id="136" name="楕円 135"/>
        <xdr:cNvSpPr/>
      </xdr:nvSpPr>
      <xdr:spPr>
        <a:xfrm>
          <a:off x="3746500" y="99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68378</xdr:rowOff>
    </xdr:from>
    <xdr:ext cx="599010" cy="259045"/>
    <xdr:sp macro="" textlink="">
      <xdr:nvSpPr>
        <xdr:cNvPr id="137" name="テキスト ボックス 136"/>
        <xdr:cNvSpPr txBox="1"/>
      </xdr:nvSpPr>
      <xdr:spPr>
        <a:xfrm>
          <a:off x="3497795" y="100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69610</xdr:rowOff>
    </xdr:from>
    <xdr:to>
      <xdr:col>15</xdr:col>
      <xdr:colOff>101600</xdr:colOff>
      <xdr:row>57</xdr:row>
      <xdr:rowOff>171210</xdr:rowOff>
    </xdr:to>
    <xdr:sp macro="" textlink="">
      <xdr:nvSpPr>
        <xdr:cNvPr id="138" name="楕円 137"/>
        <xdr:cNvSpPr/>
      </xdr:nvSpPr>
      <xdr:spPr>
        <a:xfrm>
          <a:off x="2857500" y="9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16287</xdr:rowOff>
    </xdr:from>
    <xdr:ext cx="599010" cy="259045"/>
    <xdr:sp macro="" textlink="">
      <xdr:nvSpPr>
        <xdr:cNvPr id="139" name="テキスト ボックス 138"/>
        <xdr:cNvSpPr txBox="1"/>
      </xdr:nvSpPr>
      <xdr:spPr>
        <a:xfrm>
          <a:off x="2608795" y="961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46359</xdr:rowOff>
    </xdr:from>
    <xdr:to>
      <xdr:col>10</xdr:col>
      <xdr:colOff>165100</xdr:colOff>
      <xdr:row>57</xdr:row>
      <xdr:rowOff>147959</xdr:rowOff>
    </xdr:to>
    <xdr:sp macro="" textlink="">
      <xdr:nvSpPr>
        <xdr:cNvPr id="140" name="楕円 139"/>
        <xdr:cNvSpPr/>
      </xdr:nvSpPr>
      <xdr:spPr>
        <a:xfrm>
          <a:off x="1968500" y="98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164486</xdr:rowOff>
    </xdr:from>
    <xdr:ext cx="599010" cy="259045"/>
    <xdr:sp macro="" textlink="">
      <xdr:nvSpPr>
        <xdr:cNvPr id="141" name="テキスト ボックス 140"/>
        <xdr:cNvSpPr txBox="1"/>
      </xdr:nvSpPr>
      <xdr:spPr>
        <a:xfrm>
          <a:off x="1719795" y="959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83293</xdr:rowOff>
    </xdr:from>
    <xdr:to>
      <xdr:col>6</xdr:col>
      <xdr:colOff>38100</xdr:colOff>
      <xdr:row>58</xdr:row>
      <xdr:rowOff>13443</xdr:rowOff>
    </xdr:to>
    <xdr:sp macro="" textlink="">
      <xdr:nvSpPr>
        <xdr:cNvPr id="142" name="楕円 141"/>
        <xdr:cNvSpPr/>
      </xdr:nvSpPr>
      <xdr:spPr>
        <a:xfrm>
          <a:off x="1079500" y="9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29970</xdr:rowOff>
    </xdr:from>
    <xdr:ext cx="599010" cy="259045"/>
    <xdr:sp macro="" textlink="">
      <xdr:nvSpPr>
        <xdr:cNvPr id="143" name="テキスト ボックス 142"/>
        <xdr:cNvSpPr txBox="1"/>
      </xdr:nvSpPr>
      <xdr:spPr>
        <a:xfrm>
          <a:off x="830795" y="96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159703</xdr:rowOff>
    </xdr:from>
    <xdr:to>
      <xdr:col>24</xdr:col>
      <xdr:colOff>63500</xdr:colOff>
      <xdr:row>75</xdr:row>
      <xdr:rowOff>26956</xdr:rowOff>
    </xdr:to>
    <xdr:cxnSp macro="">
      <xdr:nvCxnSpPr>
        <xdr:cNvPr id="174" name="直線コネクタ 173"/>
        <xdr:cNvCxnSpPr/>
      </xdr:nvCxnSpPr>
      <xdr:spPr>
        <a:xfrm flipV="1">
          <a:off x="3797300" y="12847003"/>
          <a:ext cx="838200" cy="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104533</xdr:rowOff>
    </xdr:from>
    <xdr:to>
      <xdr:col>19</xdr:col>
      <xdr:colOff>177800</xdr:colOff>
      <xdr:row>75</xdr:row>
      <xdr:rowOff>26956</xdr:rowOff>
    </xdr:to>
    <xdr:cxnSp macro="">
      <xdr:nvCxnSpPr>
        <xdr:cNvPr id="177" name="直線コネクタ 176"/>
        <xdr:cNvCxnSpPr/>
      </xdr:nvCxnSpPr>
      <xdr:spPr>
        <a:xfrm>
          <a:off x="2908300" y="12791833"/>
          <a:ext cx="889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104533</xdr:rowOff>
    </xdr:from>
    <xdr:to>
      <xdr:col>15</xdr:col>
      <xdr:colOff>50800</xdr:colOff>
      <xdr:row>76</xdr:row>
      <xdr:rowOff>117204</xdr:rowOff>
    </xdr:to>
    <xdr:cxnSp macro="">
      <xdr:nvCxnSpPr>
        <xdr:cNvPr id="180" name="直線コネクタ 179"/>
        <xdr:cNvCxnSpPr/>
      </xdr:nvCxnSpPr>
      <xdr:spPr>
        <a:xfrm flipV="1">
          <a:off x="2019300" y="12791833"/>
          <a:ext cx="889000" cy="35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106755</xdr:rowOff>
    </xdr:from>
    <xdr:to>
      <xdr:col>10</xdr:col>
      <xdr:colOff>114300</xdr:colOff>
      <xdr:row>76</xdr:row>
      <xdr:rowOff>117204</xdr:rowOff>
    </xdr:to>
    <xdr:cxnSp macro="">
      <xdr:nvCxnSpPr>
        <xdr:cNvPr id="183" name="直線コネクタ 182"/>
        <xdr:cNvCxnSpPr/>
      </xdr:nvCxnSpPr>
      <xdr:spPr>
        <a:xfrm>
          <a:off x="1130300" y="13136955"/>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4" name="フローチャート: 判断 183"/>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54229</xdr:rowOff>
    </xdr:from>
    <xdr:ext cx="599010" cy="259045"/>
    <xdr:sp macro="" textlink="">
      <xdr:nvSpPr>
        <xdr:cNvPr id="185" name="テキスト ボックス 184"/>
        <xdr:cNvSpPr txBox="1"/>
      </xdr:nvSpPr>
      <xdr:spPr>
        <a:xfrm>
          <a:off x="1719795" y="1325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163109</xdr:rowOff>
    </xdr:from>
    <xdr:ext cx="599010" cy="259045"/>
    <xdr:sp macro="" textlink="">
      <xdr:nvSpPr>
        <xdr:cNvPr id="187" name="テキスト ボックス 186"/>
        <xdr:cNvSpPr txBox="1"/>
      </xdr:nvSpPr>
      <xdr:spPr>
        <a:xfrm>
          <a:off x="830795"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108903</xdr:rowOff>
    </xdr:from>
    <xdr:to>
      <xdr:col>24</xdr:col>
      <xdr:colOff>114300</xdr:colOff>
      <xdr:row>75</xdr:row>
      <xdr:rowOff>39053</xdr:rowOff>
    </xdr:to>
    <xdr:sp macro="" textlink="">
      <xdr:nvSpPr>
        <xdr:cNvPr id="193" name="楕円 192"/>
        <xdr:cNvSpPr/>
      </xdr:nvSpPr>
      <xdr:spPr>
        <a:xfrm>
          <a:off x="4584700" y="12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131780</xdr:rowOff>
    </xdr:from>
    <xdr:ext cx="599010" cy="259045"/>
    <xdr:sp macro="" textlink="">
      <xdr:nvSpPr>
        <xdr:cNvPr id="194" name="民生費該当値テキスト"/>
        <xdr:cNvSpPr txBox="1"/>
      </xdr:nvSpPr>
      <xdr:spPr>
        <a:xfrm>
          <a:off x="4686300" y="1264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147606</xdr:rowOff>
    </xdr:from>
    <xdr:to>
      <xdr:col>20</xdr:col>
      <xdr:colOff>38100</xdr:colOff>
      <xdr:row>75</xdr:row>
      <xdr:rowOff>77756</xdr:rowOff>
    </xdr:to>
    <xdr:sp macro="" textlink="">
      <xdr:nvSpPr>
        <xdr:cNvPr id="195" name="楕円 194"/>
        <xdr:cNvSpPr/>
      </xdr:nvSpPr>
      <xdr:spPr>
        <a:xfrm>
          <a:off x="3746500" y="12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94283</xdr:rowOff>
    </xdr:from>
    <xdr:ext cx="599010" cy="259045"/>
    <xdr:sp macro="" textlink="">
      <xdr:nvSpPr>
        <xdr:cNvPr id="196" name="テキスト ボックス 195"/>
        <xdr:cNvSpPr txBox="1"/>
      </xdr:nvSpPr>
      <xdr:spPr>
        <a:xfrm>
          <a:off x="3497795" y="1261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53733</xdr:rowOff>
    </xdr:from>
    <xdr:to>
      <xdr:col>15</xdr:col>
      <xdr:colOff>101600</xdr:colOff>
      <xdr:row>74</xdr:row>
      <xdr:rowOff>155333</xdr:rowOff>
    </xdr:to>
    <xdr:sp macro="" textlink="">
      <xdr:nvSpPr>
        <xdr:cNvPr id="197" name="楕円 196"/>
        <xdr:cNvSpPr/>
      </xdr:nvSpPr>
      <xdr:spPr>
        <a:xfrm>
          <a:off x="2857500" y="127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410</xdr:rowOff>
    </xdr:from>
    <xdr:ext cx="599010" cy="259045"/>
    <xdr:sp macro="" textlink="">
      <xdr:nvSpPr>
        <xdr:cNvPr id="198" name="テキスト ボックス 197"/>
        <xdr:cNvSpPr txBox="1"/>
      </xdr:nvSpPr>
      <xdr:spPr>
        <a:xfrm>
          <a:off x="2608795" y="1251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66404</xdr:rowOff>
    </xdr:from>
    <xdr:to>
      <xdr:col>10</xdr:col>
      <xdr:colOff>165100</xdr:colOff>
      <xdr:row>76</xdr:row>
      <xdr:rowOff>168004</xdr:rowOff>
    </xdr:to>
    <xdr:sp macro="" textlink="">
      <xdr:nvSpPr>
        <xdr:cNvPr id="199" name="楕円 198"/>
        <xdr:cNvSpPr/>
      </xdr:nvSpPr>
      <xdr:spPr>
        <a:xfrm>
          <a:off x="1968500" y="130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13081</xdr:rowOff>
    </xdr:from>
    <xdr:ext cx="599010" cy="259045"/>
    <xdr:sp macro="" textlink="">
      <xdr:nvSpPr>
        <xdr:cNvPr id="200" name="テキスト ボックス 199"/>
        <xdr:cNvSpPr txBox="1"/>
      </xdr:nvSpPr>
      <xdr:spPr>
        <a:xfrm>
          <a:off x="1719795" y="128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55955</xdr:rowOff>
    </xdr:from>
    <xdr:to>
      <xdr:col>6</xdr:col>
      <xdr:colOff>38100</xdr:colOff>
      <xdr:row>76</xdr:row>
      <xdr:rowOff>157555</xdr:rowOff>
    </xdr:to>
    <xdr:sp macro="" textlink="">
      <xdr:nvSpPr>
        <xdr:cNvPr id="201" name="楕円 200"/>
        <xdr:cNvSpPr/>
      </xdr:nvSpPr>
      <xdr:spPr>
        <a:xfrm>
          <a:off x="1079500" y="130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2632</xdr:rowOff>
    </xdr:from>
    <xdr:ext cx="599010" cy="259045"/>
    <xdr:sp macro="" textlink="">
      <xdr:nvSpPr>
        <xdr:cNvPr id="202" name="テキスト ボックス 201"/>
        <xdr:cNvSpPr txBox="1"/>
      </xdr:nvSpPr>
      <xdr:spPr>
        <a:xfrm>
          <a:off x="830795" y="1286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124185</xdr:rowOff>
    </xdr:from>
    <xdr:to>
      <xdr:col>24</xdr:col>
      <xdr:colOff>63500</xdr:colOff>
      <xdr:row>94</xdr:row>
      <xdr:rowOff>158562</xdr:rowOff>
    </xdr:to>
    <xdr:cxnSp macro="">
      <xdr:nvCxnSpPr>
        <xdr:cNvPr id="229" name="直線コネクタ 228"/>
        <xdr:cNvCxnSpPr/>
      </xdr:nvCxnSpPr>
      <xdr:spPr>
        <a:xfrm flipV="1">
          <a:off x="3797300" y="16240485"/>
          <a:ext cx="8382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146236</xdr:rowOff>
    </xdr:from>
    <xdr:to>
      <xdr:col>19</xdr:col>
      <xdr:colOff>177800</xdr:colOff>
      <xdr:row>94</xdr:row>
      <xdr:rowOff>158562</xdr:rowOff>
    </xdr:to>
    <xdr:cxnSp macro="">
      <xdr:nvCxnSpPr>
        <xdr:cNvPr id="232" name="直線コネクタ 231"/>
        <xdr:cNvCxnSpPr/>
      </xdr:nvCxnSpPr>
      <xdr:spPr>
        <a:xfrm>
          <a:off x="2908300" y="16262536"/>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146236</xdr:rowOff>
    </xdr:from>
    <xdr:to>
      <xdr:col>15</xdr:col>
      <xdr:colOff>50800</xdr:colOff>
      <xdr:row>95</xdr:row>
      <xdr:rowOff>20723</xdr:rowOff>
    </xdr:to>
    <xdr:cxnSp macro="">
      <xdr:nvCxnSpPr>
        <xdr:cNvPr id="235" name="直線コネクタ 234"/>
        <xdr:cNvCxnSpPr/>
      </xdr:nvCxnSpPr>
      <xdr:spPr>
        <a:xfrm flipV="1">
          <a:off x="2019300" y="16262536"/>
          <a:ext cx="8890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20723</xdr:rowOff>
    </xdr:from>
    <xdr:to>
      <xdr:col>10</xdr:col>
      <xdr:colOff>114300</xdr:colOff>
      <xdr:row>95</xdr:row>
      <xdr:rowOff>119698</xdr:rowOff>
    </xdr:to>
    <xdr:cxnSp macro="">
      <xdr:nvCxnSpPr>
        <xdr:cNvPr id="238" name="直線コネクタ 237"/>
        <xdr:cNvCxnSpPr/>
      </xdr:nvCxnSpPr>
      <xdr:spPr>
        <a:xfrm flipV="1">
          <a:off x="1130300" y="16308473"/>
          <a:ext cx="889000" cy="9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39" name="フローチャート: 判断 238"/>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54774</xdr:rowOff>
    </xdr:from>
    <xdr:ext cx="599010" cy="259045"/>
    <xdr:sp macro="" textlink="">
      <xdr:nvSpPr>
        <xdr:cNvPr id="240" name="テキスト ボックス 239"/>
        <xdr:cNvSpPr txBox="1"/>
      </xdr:nvSpPr>
      <xdr:spPr>
        <a:xfrm>
          <a:off x="1719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72375</xdr:rowOff>
    </xdr:from>
    <xdr:ext cx="599010" cy="259045"/>
    <xdr:sp macro="" textlink="">
      <xdr:nvSpPr>
        <xdr:cNvPr id="242" name="テキスト ボックス 241"/>
        <xdr:cNvSpPr txBox="1"/>
      </xdr:nvSpPr>
      <xdr:spPr>
        <a:xfrm>
          <a:off x="830795" y="1670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73385</xdr:rowOff>
    </xdr:from>
    <xdr:to>
      <xdr:col>24</xdr:col>
      <xdr:colOff>114300</xdr:colOff>
      <xdr:row>95</xdr:row>
      <xdr:rowOff>3535</xdr:rowOff>
    </xdr:to>
    <xdr:sp macro="" textlink="">
      <xdr:nvSpPr>
        <xdr:cNvPr id="248" name="楕円 247"/>
        <xdr:cNvSpPr/>
      </xdr:nvSpPr>
      <xdr:spPr>
        <a:xfrm>
          <a:off x="4584700" y="161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96262</xdr:rowOff>
    </xdr:from>
    <xdr:ext cx="599010" cy="259045"/>
    <xdr:sp macro="" textlink="">
      <xdr:nvSpPr>
        <xdr:cNvPr id="249" name="衛生費該当値テキスト"/>
        <xdr:cNvSpPr txBox="1"/>
      </xdr:nvSpPr>
      <xdr:spPr>
        <a:xfrm>
          <a:off x="4686300" y="1604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107762</xdr:rowOff>
    </xdr:from>
    <xdr:to>
      <xdr:col>20</xdr:col>
      <xdr:colOff>38100</xdr:colOff>
      <xdr:row>95</xdr:row>
      <xdr:rowOff>37912</xdr:rowOff>
    </xdr:to>
    <xdr:sp macro="" textlink="">
      <xdr:nvSpPr>
        <xdr:cNvPr id="250" name="楕円 249"/>
        <xdr:cNvSpPr/>
      </xdr:nvSpPr>
      <xdr:spPr>
        <a:xfrm>
          <a:off x="3746500" y="162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54439</xdr:rowOff>
    </xdr:from>
    <xdr:ext cx="599010" cy="259045"/>
    <xdr:sp macro="" textlink="">
      <xdr:nvSpPr>
        <xdr:cNvPr id="251" name="テキスト ボックス 250"/>
        <xdr:cNvSpPr txBox="1"/>
      </xdr:nvSpPr>
      <xdr:spPr>
        <a:xfrm>
          <a:off x="3497795" y="1599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95436</xdr:rowOff>
    </xdr:from>
    <xdr:to>
      <xdr:col>15</xdr:col>
      <xdr:colOff>101600</xdr:colOff>
      <xdr:row>95</xdr:row>
      <xdr:rowOff>25586</xdr:rowOff>
    </xdr:to>
    <xdr:sp macro="" textlink="">
      <xdr:nvSpPr>
        <xdr:cNvPr id="252" name="楕円 251"/>
        <xdr:cNvSpPr/>
      </xdr:nvSpPr>
      <xdr:spPr>
        <a:xfrm>
          <a:off x="2857500" y="162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42113</xdr:rowOff>
    </xdr:from>
    <xdr:ext cx="599010" cy="259045"/>
    <xdr:sp macro="" textlink="">
      <xdr:nvSpPr>
        <xdr:cNvPr id="253" name="テキスト ボックス 252"/>
        <xdr:cNvSpPr txBox="1"/>
      </xdr:nvSpPr>
      <xdr:spPr>
        <a:xfrm>
          <a:off x="2608795" y="1598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141373</xdr:rowOff>
    </xdr:from>
    <xdr:to>
      <xdr:col>10</xdr:col>
      <xdr:colOff>165100</xdr:colOff>
      <xdr:row>95</xdr:row>
      <xdr:rowOff>71523</xdr:rowOff>
    </xdr:to>
    <xdr:sp macro="" textlink="">
      <xdr:nvSpPr>
        <xdr:cNvPr id="254" name="楕円 253"/>
        <xdr:cNvSpPr/>
      </xdr:nvSpPr>
      <xdr:spPr>
        <a:xfrm>
          <a:off x="1968500" y="162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88050</xdr:rowOff>
    </xdr:from>
    <xdr:ext cx="599010" cy="259045"/>
    <xdr:sp macro="" textlink="">
      <xdr:nvSpPr>
        <xdr:cNvPr id="255" name="テキスト ボックス 254"/>
        <xdr:cNvSpPr txBox="1"/>
      </xdr:nvSpPr>
      <xdr:spPr>
        <a:xfrm>
          <a:off x="1719795" y="1603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68898</xdr:rowOff>
    </xdr:from>
    <xdr:to>
      <xdr:col>6</xdr:col>
      <xdr:colOff>38100</xdr:colOff>
      <xdr:row>95</xdr:row>
      <xdr:rowOff>170498</xdr:rowOff>
    </xdr:to>
    <xdr:sp macro="" textlink="">
      <xdr:nvSpPr>
        <xdr:cNvPr id="256" name="楕円 255"/>
        <xdr:cNvSpPr/>
      </xdr:nvSpPr>
      <xdr:spPr>
        <a:xfrm>
          <a:off x="1079500" y="163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15575</xdr:rowOff>
    </xdr:from>
    <xdr:ext cx="599010" cy="259045"/>
    <xdr:sp macro="" textlink="">
      <xdr:nvSpPr>
        <xdr:cNvPr id="257" name="テキスト ボックス 256"/>
        <xdr:cNvSpPr txBox="1"/>
      </xdr:nvSpPr>
      <xdr:spPr>
        <a:xfrm>
          <a:off x="830795" y="1613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96810</xdr:rowOff>
    </xdr:from>
    <xdr:to>
      <xdr:col>55</xdr:col>
      <xdr:colOff>0</xdr:colOff>
      <xdr:row>39</xdr:row>
      <xdr:rowOff>97246</xdr:rowOff>
    </xdr:to>
    <xdr:cxnSp macro="">
      <xdr:nvCxnSpPr>
        <xdr:cNvPr id="288" name="直線コネクタ 287"/>
        <xdr:cNvCxnSpPr/>
      </xdr:nvCxnSpPr>
      <xdr:spPr>
        <a:xfrm>
          <a:off x="9639300" y="6783360"/>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95613</xdr:rowOff>
    </xdr:from>
    <xdr:to>
      <xdr:col>50</xdr:col>
      <xdr:colOff>114300</xdr:colOff>
      <xdr:row>39</xdr:row>
      <xdr:rowOff>96810</xdr:rowOff>
    </xdr:to>
    <xdr:cxnSp macro="">
      <xdr:nvCxnSpPr>
        <xdr:cNvPr id="291" name="直線コネクタ 290"/>
        <xdr:cNvCxnSpPr/>
      </xdr:nvCxnSpPr>
      <xdr:spPr>
        <a:xfrm>
          <a:off x="8750300" y="6782163"/>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95613</xdr:rowOff>
    </xdr:from>
    <xdr:to>
      <xdr:col>45</xdr:col>
      <xdr:colOff>177800</xdr:colOff>
      <xdr:row>39</xdr:row>
      <xdr:rowOff>98661</xdr:rowOff>
    </xdr:to>
    <xdr:cxnSp macro="">
      <xdr:nvCxnSpPr>
        <xdr:cNvPr id="294" name="直線コネクタ 293"/>
        <xdr:cNvCxnSpPr/>
      </xdr:nvCxnSpPr>
      <xdr:spPr>
        <a:xfrm flipV="1">
          <a:off x="7861300" y="67821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68290</xdr:rowOff>
    </xdr:from>
    <xdr:to>
      <xdr:col>41</xdr:col>
      <xdr:colOff>50800</xdr:colOff>
      <xdr:row>39</xdr:row>
      <xdr:rowOff>98661</xdr:rowOff>
    </xdr:to>
    <xdr:cxnSp macro="">
      <xdr:nvCxnSpPr>
        <xdr:cNvPr id="297" name="直線コネクタ 296"/>
        <xdr:cNvCxnSpPr/>
      </xdr:nvCxnSpPr>
      <xdr:spPr>
        <a:xfrm>
          <a:off x="6972300" y="6583390"/>
          <a:ext cx="889000" cy="2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298" name="フローチャート: 判断 297"/>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149659</xdr:rowOff>
    </xdr:from>
    <xdr:ext cx="469744" cy="259045"/>
    <xdr:sp macro="" textlink="">
      <xdr:nvSpPr>
        <xdr:cNvPr id="299" name="テキスト ボックス 298"/>
        <xdr:cNvSpPr txBox="1"/>
      </xdr:nvSpPr>
      <xdr:spPr>
        <a:xfrm>
          <a:off x="7626428" y="61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46446</xdr:rowOff>
    </xdr:from>
    <xdr:to>
      <xdr:col>55</xdr:col>
      <xdr:colOff>50800</xdr:colOff>
      <xdr:row>39</xdr:row>
      <xdr:rowOff>148046</xdr:rowOff>
    </xdr:to>
    <xdr:sp macro="" textlink="">
      <xdr:nvSpPr>
        <xdr:cNvPr id="307" name="楕円 306"/>
        <xdr:cNvSpPr/>
      </xdr:nvSpPr>
      <xdr:spPr>
        <a:xfrm>
          <a:off x="10426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46010</xdr:rowOff>
    </xdr:from>
    <xdr:to>
      <xdr:col>50</xdr:col>
      <xdr:colOff>165100</xdr:colOff>
      <xdr:row>39</xdr:row>
      <xdr:rowOff>147610</xdr:rowOff>
    </xdr:to>
    <xdr:sp macro="" textlink="">
      <xdr:nvSpPr>
        <xdr:cNvPr id="309" name="楕円 308"/>
        <xdr:cNvSpPr/>
      </xdr:nvSpPr>
      <xdr:spPr>
        <a:xfrm>
          <a:off x="9588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138737</xdr:rowOff>
    </xdr:from>
    <xdr:ext cx="313932" cy="259045"/>
    <xdr:sp macro="" textlink="">
      <xdr:nvSpPr>
        <xdr:cNvPr id="310" name="テキスト ボックス 309"/>
        <xdr:cNvSpPr txBox="1"/>
      </xdr:nvSpPr>
      <xdr:spPr>
        <a:xfrm>
          <a:off x="9482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44813</xdr:rowOff>
    </xdr:from>
    <xdr:to>
      <xdr:col>46</xdr:col>
      <xdr:colOff>38100</xdr:colOff>
      <xdr:row>39</xdr:row>
      <xdr:rowOff>146413</xdr:rowOff>
    </xdr:to>
    <xdr:sp macro="" textlink="">
      <xdr:nvSpPr>
        <xdr:cNvPr id="311" name="楕円 310"/>
        <xdr:cNvSpPr/>
      </xdr:nvSpPr>
      <xdr:spPr>
        <a:xfrm>
          <a:off x="8699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137540</xdr:rowOff>
    </xdr:from>
    <xdr:ext cx="313932" cy="259045"/>
    <xdr:sp macro="" textlink="">
      <xdr:nvSpPr>
        <xdr:cNvPr id="312" name="テキスト ボックス 311"/>
        <xdr:cNvSpPr txBox="1"/>
      </xdr:nvSpPr>
      <xdr:spPr>
        <a:xfrm>
          <a:off x="8593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47861</xdr:rowOff>
    </xdr:from>
    <xdr:to>
      <xdr:col>41</xdr:col>
      <xdr:colOff>101600</xdr:colOff>
      <xdr:row>39</xdr:row>
      <xdr:rowOff>149461</xdr:rowOff>
    </xdr:to>
    <xdr:sp macro="" textlink="">
      <xdr:nvSpPr>
        <xdr:cNvPr id="313" name="楕円 312"/>
        <xdr:cNvSpPr/>
      </xdr:nvSpPr>
      <xdr:spPr>
        <a:xfrm>
          <a:off x="7810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140588</xdr:rowOff>
    </xdr:from>
    <xdr:ext cx="249299" cy="259045"/>
    <xdr:sp macro="" textlink="">
      <xdr:nvSpPr>
        <xdr:cNvPr id="314" name="テキスト ボックス 313"/>
        <xdr:cNvSpPr txBox="1"/>
      </xdr:nvSpPr>
      <xdr:spPr>
        <a:xfrm>
          <a:off x="7736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17490</xdr:rowOff>
    </xdr:from>
    <xdr:to>
      <xdr:col>36</xdr:col>
      <xdr:colOff>165100</xdr:colOff>
      <xdr:row>38</xdr:row>
      <xdr:rowOff>119090</xdr:rowOff>
    </xdr:to>
    <xdr:sp macro="" textlink="">
      <xdr:nvSpPr>
        <xdr:cNvPr id="315" name="楕円 314"/>
        <xdr:cNvSpPr/>
      </xdr:nvSpPr>
      <xdr:spPr>
        <a:xfrm>
          <a:off x="6921500" y="65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110217</xdr:rowOff>
    </xdr:from>
    <xdr:ext cx="469744" cy="259045"/>
    <xdr:sp macro="" textlink="">
      <xdr:nvSpPr>
        <xdr:cNvPr id="316" name="テキスト ボックス 315"/>
        <xdr:cNvSpPr txBox="1"/>
      </xdr:nvSpPr>
      <xdr:spPr>
        <a:xfrm>
          <a:off x="6737428" y="66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80625</xdr:rowOff>
    </xdr:from>
    <xdr:to>
      <xdr:col>55</xdr:col>
      <xdr:colOff>0</xdr:colOff>
      <xdr:row>58</xdr:row>
      <xdr:rowOff>128062</xdr:rowOff>
    </xdr:to>
    <xdr:cxnSp macro="">
      <xdr:nvCxnSpPr>
        <xdr:cNvPr id="347" name="直線コネクタ 346"/>
        <xdr:cNvCxnSpPr/>
      </xdr:nvCxnSpPr>
      <xdr:spPr>
        <a:xfrm flipV="1">
          <a:off x="9639300" y="9853275"/>
          <a:ext cx="838200" cy="2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88181</xdr:rowOff>
    </xdr:from>
    <xdr:to>
      <xdr:col>50</xdr:col>
      <xdr:colOff>114300</xdr:colOff>
      <xdr:row>58</xdr:row>
      <xdr:rowOff>128062</xdr:rowOff>
    </xdr:to>
    <xdr:cxnSp macro="">
      <xdr:nvCxnSpPr>
        <xdr:cNvPr id="350" name="直線コネクタ 349"/>
        <xdr:cNvCxnSpPr/>
      </xdr:nvCxnSpPr>
      <xdr:spPr>
        <a:xfrm>
          <a:off x="8750300" y="10032281"/>
          <a:ext cx="889000" cy="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88181</xdr:rowOff>
    </xdr:from>
    <xdr:to>
      <xdr:col>45</xdr:col>
      <xdr:colOff>177800</xdr:colOff>
      <xdr:row>58</xdr:row>
      <xdr:rowOff>114000</xdr:rowOff>
    </xdr:to>
    <xdr:cxnSp macro="">
      <xdr:nvCxnSpPr>
        <xdr:cNvPr id="353" name="直線コネクタ 352"/>
        <xdr:cNvCxnSpPr/>
      </xdr:nvCxnSpPr>
      <xdr:spPr>
        <a:xfrm flipV="1">
          <a:off x="7861300" y="10032281"/>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110923</xdr:rowOff>
    </xdr:from>
    <xdr:to>
      <xdr:col>41</xdr:col>
      <xdr:colOff>50800</xdr:colOff>
      <xdr:row>58</xdr:row>
      <xdr:rowOff>114000</xdr:rowOff>
    </xdr:to>
    <xdr:cxnSp macro="">
      <xdr:nvCxnSpPr>
        <xdr:cNvPr id="356" name="直線コネクタ 355"/>
        <xdr:cNvCxnSpPr/>
      </xdr:nvCxnSpPr>
      <xdr:spPr>
        <a:xfrm>
          <a:off x="6972300" y="10055023"/>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7" name="フローチャート: 判断 356"/>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33119</xdr:rowOff>
    </xdr:from>
    <xdr:ext cx="534377" cy="259045"/>
    <xdr:sp macro="" textlink="">
      <xdr:nvSpPr>
        <xdr:cNvPr id="358" name="テキスト ボックス 357"/>
        <xdr:cNvSpPr txBox="1"/>
      </xdr:nvSpPr>
      <xdr:spPr>
        <a:xfrm>
          <a:off x="7594111" y="101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30858</xdr:rowOff>
    </xdr:from>
    <xdr:ext cx="599010" cy="259045"/>
    <xdr:sp macro="" textlink="">
      <xdr:nvSpPr>
        <xdr:cNvPr id="360" name="テキスト ボックス 359"/>
        <xdr:cNvSpPr txBox="1"/>
      </xdr:nvSpPr>
      <xdr:spPr>
        <a:xfrm>
          <a:off x="6672795"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29825</xdr:rowOff>
    </xdr:from>
    <xdr:to>
      <xdr:col>55</xdr:col>
      <xdr:colOff>50800</xdr:colOff>
      <xdr:row>57</xdr:row>
      <xdr:rowOff>131425</xdr:rowOff>
    </xdr:to>
    <xdr:sp macro="" textlink="">
      <xdr:nvSpPr>
        <xdr:cNvPr id="366" name="楕円 365"/>
        <xdr:cNvSpPr/>
      </xdr:nvSpPr>
      <xdr:spPr>
        <a:xfrm>
          <a:off x="10426700" y="98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52702</xdr:rowOff>
    </xdr:from>
    <xdr:ext cx="599010" cy="259045"/>
    <xdr:sp macro="" textlink="">
      <xdr:nvSpPr>
        <xdr:cNvPr id="367" name="農林水産業費該当値テキスト"/>
        <xdr:cNvSpPr txBox="1"/>
      </xdr:nvSpPr>
      <xdr:spPr>
        <a:xfrm>
          <a:off x="10528300" y="965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77262</xdr:rowOff>
    </xdr:from>
    <xdr:to>
      <xdr:col>50</xdr:col>
      <xdr:colOff>165100</xdr:colOff>
      <xdr:row>59</xdr:row>
      <xdr:rowOff>7412</xdr:rowOff>
    </xdr:to>
    <xdr:sp macro="" textlink="">
      <xdr:nvSpPr>
        <xdr:cNvPr id="368" name="楕円 367"/>
        <xdr:cNvSpPr/>
      </xdr:nvSpPr>
      <xdr:spPr>
        <a:xfrm>
          <a:off x="9588500" y="100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169989</xdr:rowOff>
    </xdr:from>
    <xdr:ext cx="599010" cy="259045"/>
    <xdr:sp macro="" textlink="">
      <xdr:nvSpPr>
        <xdr:cNvPr id="369" name="テキスト ボックス 368"/>
        <xdr:cNvSpPr txBox="1"/>
      </xdr:nvSpPr>
      <xdr:spPr>
        <a:xfrm>
          <a:off x="9339795" y="1011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37381</xdr:rowOff>
    </xdr:from>
    <xdr:to>
      <xdr:col>46</xdr:col>
      <xdr:colOff>38100</xdr:colOff>
      <xdr:row>58</xdr:row>
      <xdr:rowOff>138981</xdr:rowOff>
    </xdr:to>
    <xdr:sp macro="" textlink="">
      <xdr:nvSpPr>
        <xdr:cNvPr id="370" name="楕円 369"/>
        <xdr:cNvSpPr/>
      </xdr:nvSpPr>
      <xdr:spPr>
        <a:xfrm>
          <a:off x="8699500" y="99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130108</xdr:rowOff>
    </xdr:from>
    <xdr:ext cx="599010" cy="259045"/>
    <xdr:sp macro="" textlink="">
      <xdr:nvSpPr>
        <xdr:cNvPr id="371" name="テキスト ボックス 370"/>
        <xdr:cNvSpPr txBox="1"/>
      </xdr:nvSpPr>
      <xdr:spPr>
        <a:xfrm>
          <a:off x="8450795" y="1007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63200</xdr:rowOff>
    </xdr:from>
    <xdr:to>
      <xdr:col>41</xdr:col>
      <xdr:colOff>101600</xdr:colOff>
      <xdr:row>58</xdr:row>
      <xdr:rowOff>164800</xdr:rowOff>
    </xdr:to>
    <xdr:sp macro="" textlink="">
      <xdr:nvSpPr>
        <xdr:cNvPr id="372" name="楕円 371"/>
        <xdr:cNvSpPr/>
      </xdr:nvSpPr>
      <xdr:spPr>
        <a:xfrm>
          <a:off x="7810500" y="100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9877</xdr:rowOff>
    </xdr:from>
    <xdr:ext cx="599010" cy="259045"/>
    <xdr:sp macro="" textlink="">
      <xdr:nvSpPr>
        <xdr:cNvPr id="373" name="テキスト ボックス 372"/>
        <xdr:cNvSpPr txBox="1"/>
      </xdr:nvSpPr>
      <xdr:spPr>
        <a:xfrm>
          <a:off x="7561795" y="978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60123</xdr:rowOff>
    </xdr:from>
    <xdr:to>
      <xdr:col>36</xdr:col>
      <xdr:colOff>165100</xdr:colOff>
      <xdr:row>58</xdr:row>
      <xdr:rowOff>161723</xdr:rowOff>
    </xdr:to>
    <xdr:sp macro="" textlink="">
      <xdr:nvSpPr>
        <xdr:cNvPr id="374" name="楕円 373"/>
        <xdr:cNvSpPr/>
      </xdr:nvSpPr>
      <xdr:spPr>
        <a:xfrm>
          <a:off x="6921500" y="100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6800</xdr:rowOff>
    </xdr:from>
    <xdr:ext cx="599010" cy="259045"/>
    <xdr:sp macro="" textlink="">
      <xdr:nvSpPr>
        <xdr:cNvPr id="375" name="テキスト ボックス 374"/>
        <xdr:cNvSpPr txBox="1"/>
      </xdr:nvSpPr>
      <xdr:spPr>
        <a:xfrm>
          <a:off x="6672795" y="977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21034</xdr:rowOff>
    </xdr:from>
    <xdr:to>
      <xdr:col>55</xdr:col>
      <xdr:colOff>0</xdr:colOff>
      <xdr:row>77</xdr:row>
      <xdr:rowOff>98383</xdr:rowOff>
    </xdr:to>
    <xdr:cxnSp macro="">
      <xdr:nvCxnSpPr>
        <xdr:cNvPr id="402" name="直線コネクタ 401"/>
        <xdr:cNvCxnSpPr/>
      </xdr:nvCxnSpPr>
      <xdr:spPr>
        <a:xfrm flipV="1">
          <a:off x="9639300" y="13222684"/>
          <a:ext cx="8382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98383</xdr:rowOff>
    </xdr:from>
    <xdr:to>
      <xdr:col>50</xdr:col>
      <xdr:colOff>114300</xdr:colOff>
      <xdr:row>77</xdr:row>
      <xdr:rowOff>138336</xdr:rowOff>
    </xdr:to>
    <xdr:cxnSp macro="">
      <xdr:nvCxnSpPr>
        <xdr:cNvPr id="405" name="直線コネクタ 404"/>
        <xdr:cNvCxnSpPr/>
      </xdr:nvCxnSpPr>
      <xdr:spPr>
        <a:xfrm flipV="1">
          <a:off x="8750300" y="13300033"/>
          <a:ext cx="889000" cy="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138336</xdr:rowOff>
    </xdr:from>
    <xdr:to>
      <xdr:col>45</xdr:col>
      <xdr:colOff>177800</xdr:colOff>
      <xdr:row>78</xdr:row>
      <xdr:rowOff>26701</xdr:rowOff>
    </xdr:to>
    <xdr:cxnSp macro="">
      <xdr:nvCxnSpPr>
        <xdr:cNvPr id="408" name="直線コネクタ 407"/>
        <xdr:cNvCxnSpPr/>
      </xdr:nvCxnSpPr>
      <xdr:spPr>
        <a:xfrm flipV="1">
          <a:off x="7861300" y="13339986"/>
          <a:ext cx="889000" cy="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26701</xdr:rowOff>
    </xdr:from>
    <xdr:to>
      <xdr:col>41</xdr:col>
      <xdr:colOff>50800</xdr:colOff>
      <xdr:row>78</xdr:row>
      <xdr:rowOff>46132</xdr:rowOff>
    </xdr:to>
    <xdr:cxnSp macro="">
      <xdr:nvCxnSpPr>
        <xdr:cNvPr id="411" name="直線コネクタ 410"/>
        <xdr:cNvCxnSpPr/>
      </xdr:nvCxnSpPr>
      <xdr:spPr>
        <a:xfrm flipV="1">
          <a:off x="6972300" y="1339980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2" name="フローチャート: 判断 411"/>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13" name="テキスト ボックス 412"/>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141684</xdr:rowOff>
    </xdr:from>
    <xdr:to>
      <xdr:col>55</xdr:col>
      <xdr:colOff>50800</xdr:colOff>
      <xdr:row>77</xdr:row>
      <xdr:rowOff>71834</xdr:rowOff>
    </xdr:to>
    <xdr:sp macro="" textlink="">
      <xdr:nvSpPr>
        <xdr:cNvPr id="421" name="楕円 420"/>
        <xdr:cNvSpPr/>
      </xdr:nvSpPr>
      <xdr:spPr>
        <a:xfrm>
          <a:off x="10426700" y="131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164561</xdr:rowOff>
    </xdr:from>
    <xdr:ext cx="599010" cy="259045"/>
    <xdr:sp macro="" textlink="">
      <xdr:nvSpPr>
        <xdr:cNvPr id="422" name="商工費該当値テキスト"/>
        <xdr:cNvSpPr txBox="1"/>
      </xdr:nvSpPr>
      <xdr:spPr>
        <a:xfrm>
          <a:off x="10528300" y="130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47583</xdr:rowOff>
    </xdr:from>
    <xdr:to>
      <xdr:col>50</xdr:col>
      <xdr:colOff>165100</xdr:colOff>
      <xdr:row>77</xdr:row>
      <xdr:rowOff>149183</xdr:rowOff>
    </xdr:to>
    <xdr:sp macro="" textlink="">
      <xdr:nvSpPr>
        <xdr:cNvPr id="423" name="楕円 422"/>
        <xdr:cNvSpPr/>
      </xdr:nvSpPr>
      <xdr:spPr>
        <a:xfrm>
          <a:off x="9588500" y="132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165710</xdr:rowOff>
    </xdr:from>
    <xdr:ext cx="534377" cy="259045"/>
    <xdr:sp macro="" textlink="">
      <xdr:nvSpPr>
        <xdr:cNvPr id="424" name="テキスト ボックス 423"/>
        <xdr:cNvSpPr txBox="1"/>
      </xdr:nvSpPr>
      <xdr:spPr>
        <a:xfrm>
          <a:off x="9372111" y="130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87536</xdr:rowOff>
    </xdr:from>
    <xdr:to>
      <xdr:col>46</xdr:col>
      <xdr:colOff>38100</xdr:colOff>
      <xdr:row>78</xdr:row>
      <xdr:rowOff>17686</xdr:rowOff>
    </xdr:to>
    <xdr:sp macro="" textlink="">
      <xdr:nvSpPr>
        <xdr:cNvPr id="425" name="楕円 424"/>
        <xdr:cNvSpPr/>
      </xdr:nvSpPr>
      <xdr:spPr>
        <a:xfrm>
          <a:off x="8699500" y="132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34213</xdr:rowOff>
    </xdr:from>
    <xdr:ext cx="534377" cy="259045"/>
    <xdr:sp macro="" textlink="">
      <xdr:nvSpPr>
        <xdr:cNvPr id="426" name="テキスト ボックス 425"/>
        <xdr:cNvSpPr txBox="1"/>
      </xdr:nvSpPr>
      <xdr:spPr>
        <a:xfrm>
          <a:off x="8483111" y="130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147351</xdr:rowOff>
    </xdr:from>
    <xdr:to>
      <xdr:col>41</xdr:col>
      <xdr:colOff>101600</xdr:colOff>
      <xdr:row>78</xdr:row>
      <xdr:rowOff>77501</xdr:rowOff>
    </xdr:to>
    <xdr:sp macro="" textlink="">
      <xdr:nvSpPr>
        <xdr:cNvPr id="427" name="楕円 426"/>
        <xdr:cNvSpPr/>
      </xdr:nvSpPr>
      <xdr:spPr>
        <a:xfrm>
          <a:off x="7810500" y="133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68628</xdr:rowOff>
    </xdr:from>
    <xdr:ext cx="534377" cy="259045"/>
    <xdr:sp macro="" textlink="">
      <xdr:nvSpPr>
        <xdr:cNvPr id="428" name="テキスト ボックス 427"/>
        <xdr:cNvSpPr txBox="1"/>
      </xdr:nvSpPr>
      <xdr:spPr>
        <a:xfrm>
          <a:off x="7594111" y="134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166782</xdr:rowOff>
    </xdr:from>
    <xdr:to>
      <xdr:col>36</xdr:col>
      <xdr:colOff>165100</xdr:colOff>
      <xdr:row>78</xdr:row>
      <xdr:rowOff>96932</xdr:rowOff>
    </xdr:to>
    <xdr:sp macro="" textlink="">
      <xdr:nvSpPr>
        <xdr:cNvPr id="429" name="楕円 428"/>
        <xdr:cNvSpPr/>
      </xdr:nvSpPr>
      <xdr:spPr>
        <a:xfrm>
          <a:off x="6921500" y="133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88059</xdr:rowOff>
    </xdr:from>
    <xdr:ext cx="534377" cy="259045"/>
    <xdr:sp macro="" textlink="">
      <xdr:nvSpPr>
        <xdr:cNvPr id="430" name="テキスト ボックス 429"/>
        <xdr:cNvSpPr txBox="1"/>
      </xdr:nvSpPr>
      <xdr:spPr>
        <a:xfrm>
          <a:off x="6705111" y="134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83947</xdr:rowOff>
    </xdr:from>
    <xdr:to>
      <xdr:col>55</xdr:col>
      <xdr:colOff>0</xdr:colOff>
      <xdr:row>97</xdr:row>
      <xdr:rowOff>90757</xdr:rowOff>
    </xdr:to>
    <xdr:cxnSp macro="">
      <xdr:nvCxnSpPr>
        <xdr:cNvPr id="455" name="直線コネクタ 454"/>
        <xdr:cNvCxnSpPr/>
      </xdr:nvCxnSpPr>
      <xdr:spPr>
        <a:xfrm flipV="1">
          <a:off x="9639300" y="16714597"/>
          <a:ext cx="8382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90757</xdr:rowOff>
    </xdr:from>
    <xdr:to>
      <xdr:col>50</xdr:col>
      <xdr:colOff>114300</xdr:colOff>
      <xdr:row>97</xdr:row>
      <xdr:rowOff>93013</xdr:rowOff>
    </xdr:to>
    <xdr:cxnSp macro="">
      <xdr:nvCxnSpPr>
        <xdr:cNvPr id="458" name="直線コネクタ 457"/>
        <xdr:cNvCxnSpPr/>
      </xdr:nvCxnSpPr>
      <xdr:spPr>
        <a:xfrm flipV="1">
          <a:off x="8750300" y="16721407"/>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93013</xdr:rowOff>
    </xdr:from>
    <xdr:to>
      <xdr:col>45</xdr:col>
      <xdr:colOff>177800</xdr:colOff>
      <xdr:row>97</xdr:row>
      <xdr:rowOff>116281</xdr:rowOff>
    </xdr:to>
    <xdr:cxnSp macro="">
      <xdr:nvCxnSpPr>
        <xdr:cNvPr id="461" name="直線コネクタ 460"/>
        <xdr:cNvCxnSpPr/>
      </xdr:nvCxnSpPr>
      <xdr:spPr>
        <a:xfrm flipV="1">
          <a:off x="7861300" y="16723663"/>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76243</xdr:rowOff>
    </xdr:from>
    <xdr:to>
      <xdr:col>41</xdr:col>
      <xdr:colOff>50800</xdr:colOff>
      <xdr:row>97</xdr:row>
      <xdr:rowOff>116281</xdr:rowOff>
    </xdr:to>
    <xdr:cxnSp macro="">
      <xdr:nvCxnSpPr>
        <xdr:cNvPr id="464" name="直線コネクタ 463"/>
        <xdr:cNvCxnSpPr/>
      </xdr:nvCxnSpPr>
      <xdr:spPr>
        <a:xfrm>
          <a:off x="6972300" y="16706893"/>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5" name="フローチャート: 判断 464"/>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7582</xdr:rowOff>
    </xdr:from>
    <xdr:ext cx="599010" cy="259045"/>
    <xdr:sp macro="" textlink="">
      <xdr:nvSpPr>
        <xdr:cNvPr id="466" name="テキスト ボックス 465"/>
        <xdr:cNvSpPr txBox="1"/>
      </xdr:nvSpPr>
      <xdr:spPr>
        <a:xfrm>
          <a:off x="7561795" y="164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153742</xdr:rowOff>
    </xdr:from>
    <xdr:ext cx="599010" cy="259045"/>
    <xdr:sp macro="" textlink="">
      <xdr:nvSpPr>
        <xdr:cNvPr id="468" name="テキスト ボックス 467"/>
        <xdr:cNvSpPr txBox="1"/>
      </xdr:nvSpPr>
      <xdr:spPr>
        <a:xfrm>
          <a:off x="6672795" y="1678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33147</xdr:rowOff>
    </xdr:from>
    <xdr:to>
      <xdr:col>55</xdr:col>
      <xdr:colOff>50800</xdr:colOff>
      <xdr:row>97</xdr:row>
      <xdr:rowOff>134747</xdr:rowOff>
    </xdr:to>
    <xdr:sp macro="" textlink="">
      <xdr:nvSpPr>
        <xdr:cNvPr id="474" name="楕円 473"/>
        <xdr:cNvSpPr/>
      </xdr:nvSpPr>
      <xdr:spPr>
        <a:xfrm>
          <a:off x="10426700" y="166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163974</xdr:rowOff>
    </xdr:from>
    <xdr:ext cx="599010" cy="259045"/>
    <xdr:sp macro="" textlink="">
      <xdr:nvSpPr>
        <xdr:cNvPr id="475" name="土木費該当値テキスト"/>
        <xdr:cNvSpPr txBox="1"/>
      </xdr:nvSpPr>
      <xdr:spPr>
        <a:xfrm>
          <a:off x="10528300" y="1645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39957</xdr:rowOff>
    </xdr:from>
    <xdr:to>
      <xdr:col>50</xdr:col>
      <xdr:colOff>165100</xdr:colOff>
      <xdr:row>97</xdr:row>
      <xdr:rowOff>141557</xdr:rowOff>
    </xdr:to>
    <xdr:sp macro="" textlink="">
      <xdr:nvSpPr>
        <xdr:cNvPr id="476" name="楕円 475"/>
        <xdr:cNvSpPr/>
      </xdr:nvSpPr>
      <xdr:spPr>
        <a:xfrm>
          <a:off x="9588500" y="166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158084</xdr:rowOff>
    </xdr:from>
    <xdr:ext cx="599010" cy="259045"/>
    <xdr:sp macro="" textlink="">
      <xdr:nvSpPr>
        <xdr:cNvPr id="477" name="テキスト ボックス 476"/>
        <xdr:cNvSpPr txBox="1"/>
      </xdr:nvSpPr>
      <xdr:spPr>
        <a:xfrm>
          <a:off x="9339795" y="164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42213</xdr:rowOff>
    </xdr:from>
    <xdr:to>
      <xdr:col>46</xdr:col>
      <xdr:colOff>38100</xdr:colOff>
      <xdr:row>97</xdr:row>
      <xdr:rowOff>143813</xdr:rowOff>
    </xdr:to>
    <xdr:sp macro="" textlink="">
      <xdr:nvSpPr>
        <xdr:cNvPr id="478" name="楕円 477"/>
        <xdr:cNvSpPr/>
      </xdr:nvSpPr>
      <xdr:spPr>
        <a:xfrm>
          <a:off x="8699500" y="166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160340</xdr:rowOff>
    </xdr:from>
    <xdr:ext cx="599010" cy="259045"/>
    <xdr:sp macro="" textlink="">
      <xdr:nvSpPr>
        <xdr:cNvPr id="479" name="テキスト ボックス 478"/>
        <xdr:cNvSpPr txBox="1"/>
      </xdr:nvSpPr>
      <xdr:spPr>
        <a:xfrm>
          <a:off x="8450795" y="1644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65481</xdr:rowOff>
    </xdr:from>
    <xdr:to>
      <xdr:col>41</xdr:col>
      <xdr:colOff>101600</xdr:colOff>
      <xdr:row>97</xdr:row>
      <xdr:rowOff>167081</xdr:rowOff>
    </xdr:to>
    <xdr:sp macro="" textlink="">
      <xdr:nvSpPr>
        <xdr:cNvPr id="480" name="楕円 479"/>
        <xdr:cNvSpPr/>
      </xdr:nvSpPr>
      <xdr:spPr>
        <a:xfrm>
          <a:off x="7810500" y="16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158208</xdr:rowOff>
    </xdr:from>
    <xdr:ext cx="599010" cy="259045"/>
    <xdr:sp macro="" textlink="">
      <xdr:nvSpPr>
        <xdr:cNvPr id="481" name="テキスト ボックス 480"/>
        <xdr:cNvSpPr txBox="1"/>
      </xdr:nvSpPr>
      <xdr:spPr>
        <a:xfrm>
          <a:off x="7561795" y="167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25443</xdr:rowOff>
    </xdr:from>
    <xdr:to>
      <xdr:col>36</xdr:col>
      <xdr:colOff>165100</xdr:colOff>
      <xdr:row>97</xdr:row>
      <xdr:rowOff>127043</xdr:rowOff>
    </xdr:to>
    <xdr:sp macro="" textlink="">
      <xdr:nvSpPr>
        <xdr:cNvPr id="482" name="楕円 481"/>
        <xdr:cNvSpPr/>
      </xdr:nvSpPr>
      <xdr:spPr>
        <a:xfrm>
          <a:off x="6921500" y="166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143570</xdr:rowOff>
    </xdr:from>
    <xdr:ext cx="599010" cy="259045"/>
    <xdr:sp macro="" textlink="">
      <xdr:nvSpPr>
        <xdr:cNvPr id="483" name="テキスト ボックス 482"/>
        <xdr:cNvSpPr txBox="1"/>
      </xdr:nvSpPr>
      <xdr:spPr>
        <a:xfrm>
          <a:off x="6672795" y="1643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138959</xdr:rowOff>
    </xdr:from>
    <xdr:to>
      <xdr:col>85</xdr:col>
      <xdr:colOff>127000</xdr:colOff>
      <xdr:row>38</xdr:row>
      <xdr:rowOff>7958</xdr:rowOff>
    </xdr:to>
    <xdr:cxnSp macro="">
      <xdr:nvCxnSpPr>
        <xdr:cNvPr id="514" name="直線コネクタ 513"/>
        <xdr:cNvCxnSpPr/>
      </xdr:nvCxnSpPr>
      <xdr:spPr>
        <a:xfrm flipV="1">
          <a:off x="15481300" y="6482609"/>
          <a:ext cx="838200" cy="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108130</xdr:rowOff>
    </xdr:from>
    <xdr:to>
      <xdr:col>81</xdr:col>
      <xdr:colOff>50800</xdr:colOff>
      <xdr:row>38</xdr:row>
      <xdr:rowOff>7958</xdr:rowOff>
    </xdr:to>
    <xdr:cxnSp macro="">
      <xdr:nvCxnSpPr>
        <xdr:cNvPr id="517" name="直線コネクタ 516"/>
        <xdr:cNvCxnSpPr/>
      </xdr:nvCxnSpPr>
      <xdr:spPr>
        <a:xfrm>
          <a:off x="14592300" y="6451780"/>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108130</xdr:rowOff>
    </xdr:from>
    <xdr:to>
      <xdr:col>76</xdr:col>
      <xdr:colOff>114300</xdr:colOff>
      <xdr:row>37</xdr:row>
      <xdr:rowOff>161211</xdr:rowOff>
    </xdr:to>
    <xdr:cxnSp macro="">
      <xdr:nvCxnSpPr>
        <xdr:cNvPr id="520" name="直線コネクタ 519"/>
        <xdr:cNvCxnSpPr/>
      </xdr:nvCxnSpPr>
      <xdr:spPr>
        <a:xfrm flipV="1">
          <a:off x="13703300" y="6451780"/>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159738</xdr:rowOff>
    </xdr:from>
    <xdr:to>
      <xdr:col>71</xdr:col>
      <xdr:colOff>177800</xdr:colOff>
      <xdr:row>37</xdr:row>
      <xdr:rowOff>161211</xdr:rowOff>
    </xdr:to>
    <xdr:cxnSp macro="">
      <xdr:nvCxnSpPr>
        <xdr:cNvPr id="523" name="直線コネクタ 522"/>
        <xdr:cNvCxnSpPr/>
      </xdr:nvCxnSpPr>
      <xdr:spPr>
        <a:xfrm>
          <a:off x="12814300" y="6503388"/>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4" name="フローチャート: 判断 523"/>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94468</xdr:rowOff>
    </xdr:from>
    <xdr:ext cx="534377" cy="259045"/>
    <xdr:sp macro="" textlink="">
      <xdr:nvSpPr>
        <xdr:cNvPr id="525" name="テキスト ボックス 524"/>
        <xdr:cNvSpPr txBox="1"/>
      </xdr:nvSpPr>
      <xdr:spPr>
        <a:xfrm>
          <a:off x="13436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105363</xdr:rowOff>
    </xdr:from>
    <xdr:ext cx="534377" cy="259045"/>
    <xdr:sp macro="" textlink="">
      <xdr:nvSpPr>
        <xdr:cNvPr id="527" name="テキスト ボックス 526"/>
        <xdr:cNvSpPr txBox="1"/>
      </xdr:nvSpPr>
      <xdr:spPr>
        <a:xfrm>
          <a:off x="12547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88159</xdr:rowOff>
    </xdr:from>
    <xdr:to>
      <xdr:col>85</xdr:col>
      <xdr:colOff>177800</xdr:colOff>
      <xdr:row>38</xdr:row>
      <xdr:rowOff>18309</xdr:rowOff>
    </xdr:to>
    <xdr:sp macro="" textlink="">
      <xdr:nvSpPr>
        <xdr:cNvPr id="533" name="楕円 532"/>
        <xdr:cNvSpPr/>
      </xdr:nvSpPr>
      <xdr:spPr>
        <a:xfrm>
          <a:off x="16268700" y="64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111036</xdr:rowOff>
    </xdr:from>
    <xdr:ext cx="534377" cy="259045"/>
    <xdr:sp macro="" textlink="">
      <xdr:nvSpPr>
        <xdr:cNvPr id="534" name="消防費該当値テキスト"/>
        <xdr:cNvSpPr txBox="1"/>
      </xdr:nvSpPr>
      <xdr:spPr>
        <a:xfrm>
          <a:off x="16370300" y="62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128608</xdr:rowOff>
    </xdr:from>
    <xdr:to>
      <xdr:col>81</xdr:col>
      <xdr:colOff>101600</xdr:colOff>
      <xdr:row>38</xdr:row>
      <xdr:rowOff>58758</xdr:rowOff>
    </xdr:to>
    <xdr:sp macro="" textlink="">
      <xdr:nvSpPr>
        <xdr:cNvPr id="535" name="楕円 534"/>
        <xdr:cNvSpPr/>
      </xdr:nvSpPr>
      <xdr:spPr>
        <a:xfrm>
          <a:off x="15430500" y="64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75285</xdr:rowOff>
    </xdr:from>
    <xdr:ext cx="534377" cy="259045"/>
    <xdr:sp macro="" textlink="">
      <xdr:nvSpPr>
        <xdr:cNvPr id="536" name="テキスト ボックス 535"/>
        <xdr:cNvSpPr txBox="1"/>
      </xdr:nvSpPr>
      <xdr:spPr>
        <a:xfrm>
          <a:off x="15214111" y="624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57330</xdr:rowOff>
    </xdr:from>
    <xdr:to>
      <xdr:col>76</xdr:col>
      <xdr:colOff>165100</xdr:colOff>
      <xdr:row>37</xdr:row>
      <xdr:rowOff>158930</xdr:rowOff>
    </xdr:to>
    <xdr:sp macro="" textlink="">
      <xdr:nvSpPr>
        <xdr:cNvPr id="537" name="楕円 536"/>
        <xdr:cNvSpPr/>
      </xdr:nvSpPr>
      <xdr:spPr>
        <a:xfrm>
          <a:off x="14541500" y="64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4007</xdr:rowOff>
    </xdr:from>
    <xdr:ext cx="599010" cy="259045"/>
    <xdr:sp macro="" textlink="">
      <xdr:nvSpPr>
        <xdr:cNvPr id="538" name="テキスト ボックス 537"/>
        <xdr:cNvSpPr txBox="1"/>
      </xdr:nvSpPr>
      <xdr:spPr>
        <a:xfrm>
          <a:off x="14292795" y="617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110411</xdr:rowOff>
    </xdr:from>
    <xdr:to>
      <xdr:col>72</xdr:col>
      <xdr:colOff>38100</xdr:colOff>
      <xdr:row>38</xdr:row>
      <xdr:rowOff>40561</xdr:rowOff>
    </xdr:to>
    <xdr:sp macro="" textlink="">
      <xdr:nvSpPr>
        <xdr:cNvPr id="539" name="楕円 538"/>
        <xdr:cNvSpPr/>
      </xdr:nvSpPr>
      <xdr:spPr>
        <a:xfrm>
          <a:off x="13652500" y="64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57088</xdr:rowOff>
    </xdr:from>
    <xdr:ext cx="534377" cy="259045"/>
    <xdr:sp macro="" textlink="">
      <xdr:nvSpPr>
        <xdr:cNvPr id="540" name="テキスト ボックス 539"/>
        <xdr:cNvSpPr txBox="1"/>
      </xdr:nvSpPr>
      <xdr:spPr>
        <a:xfrm>
          <a:off x="13436111" y="62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108938</xdr:rowOff>
    </xdr:from>
    <xdr:to>
      <xdr:col>67</xdr:col>
      <xdr:colOff>101600</xdr:colOff>
      <xdr:row>38</xdr:row>
      <xdr:rowOff>39088</xdr:rowOff>
    </xdr:to>
    <xdr:sp macro="" textlink="">
      <xdr:nvSpPr>
        <xdr:cNvPr id="541" name="楕円 540"/>
        <xdr:cNvSpPr/>
      </xdr:nvSpPr>
      <xdr:spPr>
        <a:xfrm>
          <a:off x="12763500" y="64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55615</xdr:rowOff>
    </xdr:from>
    <xdr:ext cx="534377" cy="259045"/>
    <xdr:sp macro="" textlink="">
      <xdr:nvSpPr>
        <xdr:cNvPr id="542" name="テキスト ボックス 541"/>
        <xdr:cNvSpPr txBox="1"/>
      </xdr:nvSpPr>
      <xdr:spPr>
        <a:xfrm>
          <a:off x="12547111" y="62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104311</xdr:rowOff>
    </xdr:from>
    <xdr:to>
      <xdr:col>85</xdr:col>
      <xdr:colOff>127000</xdr:colOff>
      <xdr:row>56</xdr:row>
      <xdr:rowOff>139209</xdr:rowOff>
    </xdr:to>
    <xdr:cxnSp macro="">
      <xdr:nvCxnSpPr>
        <xdr:cNvPr id="569" name="直線コネクタ 568"/>
        <xdr:cNvCxnSpPr/>
      </xdr:nvCxnSpPr>
      <xdr:spPr>
        <a:xfrm flipV="1">
          <a:off x="15481300" y="9362611"/>
          <a:ext cx="838200" cy="37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139209</xdr:rowOff>
    </xdr:from>
    <xdr:to>
      <xdr:col>81</xdr:col>
      <xdr:colOff>50800</xdr:colOff>
      <xdr:row>57</xdr:row>
      <xdr:rowOff>97919</xdr:rowOff>
    </xdr:to>
    <xdr:cxnSp macro="">
      <xdr:nvCxnSpPr>
        <xdr:cNvPr id="572" name="直線コネクタ 571"/>
        <xdr:cNvCxnSpPr/>
      </xdr:nvCxnSpPr>
      <xdr:spPr>
        <a:xfrm flipV="1">
          <a:off x="14592300" y="9740409"/>
          <a:ext cx="889000" cy="13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68686</xdr:rowOff>
    </xdr:from>
    <xdr:to>
      <xdr:col>76</xdr:col>
      <xdr:colOff>114300</xdr:colOff>
      <xdr:row>57</xdr:row>
      <xdr:rowOff>97919</xdr:rowOff>
    </xdr:to>
    <xdr:cxnSp macro="">
      <xdr:nvCxnSpPr>
        <xdr:cNvPr id="575" name="直線コネクタ 574"/>
        <xdr:cNvCxnSpPr/>
      </xdr:nvCxnSpPr>
      <xdr:spPr>
        <a:xfrm>
          <a:off x="13703300" y="9841336"/>
          <a:ext cx="8890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68686</xdr:rowOff>
    </xdr:from>
    <xdr:to>
      <xdr:col>71</xdr:col>
      <xdr:colOff>177800</xdr:colOff>
      <xdr:row>57</xdr:row>
      <xdr:rowOff>99320</xdr:rowOff>
    </xdr:to>
    <xdr:cxnSp macro="">
      <xdr:nvCxnSpPr>
        <xdr:cNvPr id="578" name="直線コネクタ 577"/>
        <xdr:cNvCxnSpPr/>
      </xdr:nvCxnSpPr>
      <xdr:spPr>
        <a:xfrm flipV="1">
          <a:off x="12814300" y="9841336"/>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79" name="フローチャート: 判断 578"/>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0" name="テキスト ボックス 579"/>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53511</xdr:rowOff>
    </xdr:from>
    <xdr:to>
      <xdr:col>85</xdr:col>
      <xdr:colOff>177800</xdr:colOff>
      <xdr:row>54</xdr:row>
      <xdr:rowOff>155111</xdr:rowOff>
    </xdr:to>
    <xdr:sp macro="" textlink="">
      <xdr:nvSpPr>
        <xdr:cNvPr id="588" name="楕円 587"/>
        <xdr:cNvSpPr/>
      </xdr:nvSpPr>
      <xdr:spPr>
        <a:xfrm>
          <a:off x="16268700" y="9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76388</xdr:rowOff>
    </xdr:from>
    <xdr:ext cx="599010" cy="259045"/>
    <xdr:sp macro="" textlink="">
      <xdr:nvSpPr>
        <xdr:cNvPr id="589" name="教育費該当値テキスト"/>
        <xdr:cNvSpPr txBox="1"/>
      </xdr:nvSpPr>
      <xdr:spPr>
        <a:xfrm>
          <a:off x="16370300" y="916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88409</xdr:rowOff>
    </xdr:from>
    <xdr:to>
      <xdr:col>81</xdr:col>
      <xdr:colOff>101600</xdr:colOff>
      <xdr:row>57</xdr:row>
      <xdr:rowOff>18559</xdr:rowOff>
    </xdr:to>
    <xdr:sp macro="" textlink="">
      <xdr:nvSpPr>
        <xdr:cNvPr id="590" name="楕円 589"/>
        <xdr:cNvSpPr/>
      </xdr:nvSpPr>
      <xdr:spPr>
        <a:xfrm>
          <a:off x="15430500" y="96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35086</xdr:rowOff>
    </xdr:from>
    <xdr:ext cx="599010" cy="259045"/>
    <xdr:sp macro="" textlink="">
      <xdr:nvSpPr>
        <xdr:cNvPr id="591" name="テキスト ボックス 590"/>
        <xdr:cNvSpPr txBox="1"/>
      </xdr:nvSpPr>
      <xdr:spPr>
        <a:xfrm>
          <a:off x="15181795" y="946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47119</xdr:rowOff>
    </xdr:from>
    <xdr:to>
      <xdr:col>76</xdr:col>
      <xdr:colOff>165100</xdr:colOff>
      <xdr:row>57</xdr:row>
      <xdr:rowOff>148719</xdr:rowOff>
    </xdr:to>
    <xdr:sp macro="" textlink="">
      <xdr:nvSpPr>
        <xdr:cNvPr id="592" name="楕円 591"/>
        <xdr:cNvSpPr/>
      </xdr:nvSpPr>
      <xdr:spPr>
        <a:xfrm>
          <a:off x="14541500" y="9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139846</xdr:rowOff>
    </xdr:from>
    <xdr:ext cx="534377" cy="259045"/>
    <xdr:sp macro="" textlink="">
      <xdr:nvSpPr>
        <xdr:cNvPr id="593" name="テキスト ボックス 592"/>
        <xdr:cNvSpPr txBox="1"/>
      </xdr:nvSpPr>
      <xdr:spPr>
        <a:xfrm>
          <a:off x="14325111" y="9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17886</xdr:rowOff>
    </xdr:from>
    <xdr:to>
      <xdr:col>72</xdr:col>
      <xdr:colOff>38100</xdr:colOff>
      <xdr:row>57</xdr:row>
      <xdr:rowOff>119486</xdr:rowOff>
    </xdr:to>
    <xdr:sp macro="" textlink="">
      <xdr:nvSpPr>
        <xdr:cNvPr id="594" name="楕円 593"/>
        <xdr:cNvSpPr/>
      </xdr:nvSpPr>
      <xdr:spPr>
        <a:xfrm>
          <a:off x="13652500" y="97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110613</xdr:rowOff>
    </xdr:from>
    <xdr:ext cx="599010" cy="259045"/>
    <xdr:sp macro="" textlink="">
      <xdr:nvSpPr>
        <xdr:cNvPr id="595" name="テキスト ボックス 594"/>
        <xdr:cNvSpPr txBox="1"/>
      </xdr:nvSpPr>
      <xdr:spPr>
        <a:xfrm>
          <a:off x="13403795" y="988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48520</xdr:rowOff>
    </xdr:from>
    <xdr:to>
      <xdr:col>67</xdr:col>
      <xdr:colOff>101600</xdr:colOff>
      <xdr:row>57</xdr:row>
      <xdr:rowOff>150120</xdr:rowOff>
    </xdr:to>
    <xdr:sp macro="" textlink="">
      <xdr:nvSpPr>
        <xdr:cNvPr id="596" name="楕円 595"/>
        <xdr:cNvSpPr/>
      </xdr:nvSpPr>
      <xdr:spPr>
        <a:xfrm>
          <a:off x="12763500" y="9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141247</xdr:rowOff>
    </xdr:from>
    <xdr:ext cx="534377" cy="259045"/>
    <xdr:sp macro="" textlink="">
      <xdr:nvSpPr>
        <xdr:cNvPr id="597" name="テキスト ボックス 596"/>
        <xdr:cNvSpPr txBox="1"/>
      </xdr:nvSpPr>
      <xdr:spPr>
        <a:xfrm>
          <a:off x="12547111" y="99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150200</xdr:rowOff>
    </xdr:from>
    <xdr:to>
      <xdr:col>76</xdr:col>
      <xdr:colOff>114300</xdr:colOff>
      <xdr:row>79</xdr:row>
      <xdr:rowOff>44450</xdr:rowOff>
    </xdr:to>
    <xdr:cxnSp macro="">
      <xdr:nvCxnSpPr>
        <xdr:cNvPr id="632" name="直線コネクタ 631"/>
        <xdr:cNvCxnSpPr/>
      </xdr:nvCxnSpPr>
      <xdr:spPr>
        <a:xfrm>
          <a:off x="13703300" y="13523300"/>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150200</xdr:rowOff>
    </xdr:from>
    <xdr:to>
      <xdr:col>71</xdr:col>
      <xdr:colOff>177800</xdr:colOff>
      <xdr:row>79</xdr:row>
      <xdr:rowOff>39394</xdr:rowOff>
    </xdr:to>
    <xdr:cxnSp macro="">
      <xdr:nvCxnSpPr>
        <xdr:cNvPr id="635" name="直線コネクタ 634"/>
        <xdr:cNvCxnSpPr/>
      </xdr:nvCxnSpPr>
      <xdr:spPr>
        <a:xfrm flipV="1">
          <a:off x="12814300" y="13523300"/>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6" name="フローチャート: 判断 635"/>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22068</xdr:rowOff>
    </xdr:from>
    <xdr:ext cx="534377" cy="259045"/>
    <xdr:sp macro="" textlink="">
      <xdr:nvSpPr>
        <xdr:cNvPr id="637" name="テキスト ボックス 636"/>
        <xdr:cNvSpPr txBox="1"/>
      </xdr:nvSpPr>
      <xdr:spPr>
        <a:xfrm>
          <a:off x="13436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57534</xdr:rowOff>
    </xdr:from>
    <xdr:ext cx="534377" cy="259045"/>
    <xdr:sp macro="" textlink="">
      <xdr:nvSpPr>
        <xdr:cNvPr id="639" name="テキスト ボックス 638"/>
        <xdr:cNvSpPr txBox="1"/>
      </xdr:nvSpPr>
      <xdr:spPr>
        <a:xfrm>
          <a:off x="12547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99400</xdr:rowOff>
    </xdr:from>
    <xdr:to>
      <xdr:col>72</xdr:col>
      <xdr:colOff>38100</xdr:colOff>
      <xdr:row>79</xdr:row>
      <xdr:rowOff>29550</xdr:rowOff>
    </xdr:to>
    <xdr:sp macro="" textlink="">
      <xdr:nvSpPr>
        <xdr:cNvPr id="651" name="楕円 650"/>
        <xdr:cNvSpPr/>
      </xdr:nvSpPr>
      <xdr:spPr>
        <a:xfrm>
          <a:off x="13652500" y="134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46077</xdr:rowOff>
    </xdr:from>
    <xdr:ext cx="534377" cy="259045"/>
    <xdr:sp macro="" textlink="">
      <xdr:nvSpPr>
        <xdr:cNvPr id="652" name="テキスト ボックス 651"/>
        <xdr:cNvSpPr txBox="1"/>
      </xdr:nvSpPr>
      <xdr:spPr>
        <a:xfrm>
          <a:off x="13436111" y="1324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160044</xdr:rowOff>
    </xdr:from>
    <xdr:to>
      <xdr:col>67</xdr:col>
      <xdr:colOff>101600</xdr:colOff>
      <xdr:row>79</xdr:row>
      <xdr:rowOff>90194</xdr:rowOff>
    </xdr:to>
    <xdr:sp macro="" textlink="">
      <xdr:nvSpPr>
        <xdr:cNvPr id="653" name="楕円 652"/>
        <xdr:cNvSpPr/>
      </xdr:nvSpPr>
      <xdr:spPr>
        <a:xfrm>
          <a:off x="12763500" y="135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81321</xdr:rowOff>
    </xdr:from>
    <xdr:ext cx="469744" cy="259045"/>
    <xdr:sp macro="" textlink="">
      <xdr:nvSpPr>
        <xdr:cNvPr id="654" name="テキスト ボックス 653"/>
        <xdr:cNvSpPr txBox="1"/>
      </xdr:nvSpPr>
      <xdr:spPr>
        <a:xfrm>
          <a:off x="12579428" y="136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102150</xdr:rowOff>
    </xdr:from>
    <xdr:to>
      <xdr:col>85</xdr:col>
      <xdr:colOff>127000</xdr:colOff>
      <xdr:row>96</xdr:row>
      <xdr:rowOff>133938</xdr:rowOff>
    </xdr:to>
    <xdr:cxnSp macro="">
      <xdr:nvCxnSpPr>
        <xdr:cNvPr id="683" name="直線コネクタ 682"/>
        <xdr:cNvCxnSpPr/>
      </xdr:nvCxnSpPr>
      <xdr:spPr>
        <a:xfrm>
          <a:off x="15481300" y="16561350"/>
          <a:ext cx="8382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51788</xdr:rowOff>
    </xdr:from>
    <xdr:to>
      <xdr:col>81</xdr:col>
      <xdr:colOff>50800</xdr:colOff>
      <xdr:row>96</xdr:row>
      <xdr:rowOff>102150</xdr:rowOff>
    </xdr:to>
    <xdr:cxnSp macro="">
      <xdr:nvCxnSpPr>
        <xdr:cNvPr id="686" name="直線コネクタ 685"/>
        <xdr:cNvCxnSpPr/>
      </xdr:nvCxnSpPr>
      <xdr:spPr>
        <a:xfrm>
          <a:off x="14592300" y="16510988"/>
          <a:ext cx="889000" cy="5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169948</xdr:rowOff>
    </xdr:from>
    <xdr:to>
      <xdr:col>76</xdr:col>
      <xdr:colOff>114300</xdr:colOff>
      <xdr:row>96</xdr:row>
      <xdr:rowOff>51788</xdr:rowOff>
    </xdr:to>
    <xdr:cxnSp macro="">
      <xdr:nvCxnSpPr>
        <xdr:cNvPr id="689" name="直線コネクタ 688"/>
        <xdr:cNvCxnSpPr/>
      </xdr:nvCxnSpPr>
      <xdr:spPr>
        <a:xfrm>
          <a:off x="13703300" y="16457698"/>
          <a:ext cx="889000" cy="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142656</xdr:rowOff>
    </xdr:from>
    <xdr:to>
      <xdr:col>71</xdr:col>
      <xdr:colOff>177800</xdr:colOff>
      <xdr:row>95</xdr:row>
      <xdr:rowOff>169948</xdr:rowOff>
    </xdr:to>
    <xdr:cxnSp macro="">
      <xdr:nvCxnSpPr>
        <xdr:cNvPr id="692" name="直線コネクタ 691"/>
        <xdr:cNvCxnSpPr/>
      </xdr:nvCxnSpPr>
      <xdr:spPr>
        <a:xfrm>
          <a:off x="12814300" y="16430406"/>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3" name="フローチャート: 判断 692"/>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4" name="テキスト ボックス 693"/>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83138</xdr:rowOff>
    </xdr:from>
    <xdr:to>
      <xdr:col>85</xdr:col>
      <xdr:colOff>177800</xdr:colOff>
      <xdr:row>97</xdr:row>
      <xdr:rowOff>13288</xdr:rowOff>
    </xdr:to>
    <xdr:sp macro="" textlink="">
      <xdr:nvSpPr>
        <xdr:cNvPr id="702" name="楕円 701"/>
        <xdr:cNvSpPr/>
      </xdr:nvSpPr>
      <xdr:spPr>
        <a:xfrm>
          <a:off x="16268700" y="165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106015</xdr:rowOff>
    </xdr:from>
    <xdr:ext cx="599010" cy="259045"/>
    <xdr:sp macro="" textlink="">
      <xdr:nvSpPr>
        <xdr:cNvPr id="703" name="公債費該当値テキスト"/>
        <xdr:cNvSpPr txBox="1"/>
      </xdr:nvSpPr>
      <xdr:spPr>
        <a:xfrm>
          <a:off x="16370300" y="163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51350</xdr:rowOff>
    </xdr:from>
    <xdr:to>
      <xdr:col>81</xdr:col>
      <xdr:colOff>101600</xdr:colOff>
      <xdr:row>96</xdr:row>
      <xdr:rowOff>152950</xdr:rowOff>
    </xdr:to>
    <xdr:sp macro="" textlink="">
      <xdr:nvSpPr>
        <xdr:cNvPr id="704" name="楕円 703"/>
        <xdr:cNvSpPr/>
      </xdr:nvSpPr>
      <xdr:spPr>
        <a:xfrm>
          <a:off x="15430500" y="165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169477</xdr:rowOff>
    </xdr:from>
    <xdr:ext cx="599010" cy="259045"/>
    <xdr:sp macro="" textlink="">
      <xdr:nvSpPr>
        <xdr:cNvPr id="705" name="テキスト ボックス 704"/>
        <xdr:cNvSpPr txBox="1"/>
      </xdr:nvSpPr>
      <xdr:spPr>
        <a:xfrm>
          <a:off x="15181795" y="1628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988</xdr:rowOff>
    </xdr:from>
    <xdr:to>
      <xdr:col>76</xdr:col>
      <xdr:colOff>165100</xdr:colOff>
      <xdr:row>96</xdr:row>
      <xdr:rowOff>102588</xdr:rowOff>
    </xdr:to>
    <xdr:sp macro="" textlink="">
      <xdr:nvSpPr>
        <xdr:cNvPr id="706" name="楕円 705"/>
        <xdr:cNvSpPr/>
      </xdr:nvSpPr>
      <xdr:spPr>
        <a:xfrm>
          <a:off x="14541500" y="164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119115</xdr:rowOff>
    </xdr:from>
    <xdr:ext cx="599010" cy="259045"/>
    <xdr:sp macro="" textlink="">
      <xdr:nvSpPr>
        <xdr:cNvPr id="707" name="テキスト ボックス 706"/>
        <xdr:cNvSpPr txBox="1"/>
      </xdr:nvSpPr>
      <xdr:spPr>
        <a:xfrm>
          <a:off x="14292795" y="1623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119148</xdr:rowOff>
    </xdr:from>
    <xdr:to>
      <xdr:col>72</xdr:col>
      <xdr:colOff>38100</xdr:colOff>
      <xdr:row>96</xdr:row>
      <xdr:rowOff>49298</xdr:rowOff>
    </xdr:to>
    <xdr:sp macro="" textlink="">
      <xdr:nvSpPr>
        <xdr:cNvPr id="708" name="楕円 707"/>
        <xdr:cNvSpPr/>
      </xdr:nvSpPr>
      <xdr:spPr>
        <a:xfrm>
          <a:off x="13652500" y="164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65825</xdr:rowOff>
    </xdr:from>
    <xdr:ext cx="599010" cy="259045"/>
    <xdr:sp macro="" textlink="">
      <xdr:nvSpPr>
        <xdr:cNvPr id="709" name="テキスト ボックス 708"/>
        <xdr:cNvSpPr txBox="1"/>
      </xdr:nvSpPr>
      <xdr:spPr>
        <a:xfrm>
          <a:off x="13403795" y="1618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91856</xdr:rowOff>
    </xdr:from>
    <xdr:to>
      <xdr:col>67</xdr:col>
      <xdr:colOff>101600</xdr:colOff>
      <xdr:row>96</xdr:row>
      <xdr:rowOff>22006</xdr:rowOff>
    </xdr:to>
    <xdr:sp macro="" textlink="">
      <xdr:nvSpPr>
        <xdr:cNvPr id="710" name="楕円 709"/>
        <xdr:cNvSpPr/>
      </xdr:nvSpPr>
      <xdr:spPr>
        <a:xfrm>
          <a:off x="12763500" y="163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38533</xdr:rowOff>
    </xdr:from>
    <xdr:ext cx="599010" cy="259045"/>
    <xdr:sp macro="" textlink="">
      <xdr:nvSpPr>
        <xdr:cNvPr id="711" name="テキスト ボックス 710"/>
        <xdr:cNvSpPr txBox="1"/>
      </xdr:nvSpPr>
      <xdr:spPr>
        <a:xfrm>
          <a:off x="12514795" y="161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48" name="フローチャート: 判断 747"/>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49" name="テキスト ボックス 748"/>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民生費・衛生費・教育費が類似団体平均と比べ大きく上回っている。民生費では、平成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年度にかけて特別養護老人ホーム施設整備助成事業を実施したことが大きな要因となっている。衛生費では、国民健康保険病院への補助金が大きいことが要因となっている。教育費では、平成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スキー場の整備を実施していることが大きな要因となっている。また、全体を通して、人口減少に伴い住民一人当たりのコストは今後も増加していくものとみられるが、事務事業の見直しを行い経常経費の縮減に努めるほか、施設整備などにおいては各種計画をもとに必要性等を十分に精査し適切な整備を行っていくことで、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となっている。過去の経過として公債費負担適正化計画に基づき普通建設事業の縮減により地方債の借入れ額を抑え、公債費が減少したことが主な要因となっている。しかし、近年大型事業を多く実施しており、今後においても地方債を活用した大型事業がいくつか予定されているため、公債費の増加が見込まれる。後年度においては公債費の急激な増加を避けるため、事業の精査及び将来を見据えた適切な借入計画に努め、より一層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赤字が発生していないため黒字となっている。今後においても一般会計からの基準外繰出金を最小限に留め、健全な財政運営を行っていく。また、普通交付税を含めた一般財源の確保が厳しい状況であるため、経常経費を中心とした経費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91</v>
      </c>
      <c r="AZ4" s="420"/>
      <c r="BA4" s="420"/>
      <c r="BB4" s="420"/>
      <c r="BC4" s="420"/>
      <c r="BD4" s="420"/>
      <c r="BE4" s="420"/>
      <c r="BF4" s="420"/>
      <c r="BG4" s="420"/>
      <c r="BH4" s="420"/>
      <c r="BI4" s="420"/>
      <c r="BJ4" s="420"/>
      <c r="BK4" s="420"/>
      <c r="BL4" s="420"/>
      <c r="BM4" s="421"/>
      <c r="BN4" s="422">
        <v>4623353</v>
      </c>
      <c r="BO4" s="423"/>
      <c r="BP4" s="423"/>
      <c r="BQ4" s="423"/>
      <c r="BR4" s="423"/>
      <c r="BS4" s="423"/>
      <c r="BT4" s="423"/>
      <c r="BU4" s="424"/>
      <c r="BV4" s="422">
        <v>3479475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8.1999999999999993</v>
      </c>
      <c r="CU4" s="604"/>
      <c r="CV4" s="604"/>
      <c r="CW4" s="604"/>
      <c r="CX4" s="604"/>
      <c r="CY4" s="604"/>
      <c r="CZ4" s="604"/>
      <c r="DA4" s="605"/>
      <c r="DB4" s="603">
        <v>4.9000000000000004</v>
      </c>
      <c r="DC4" s="604"/>
      <c r="DD4" s="604"/>
      <c r="DE4" s="604"/>
      <c r="DF4" s="604"/>
      <c r="DG4" s="604"/>
      <c r="DH4" s="604"/>
      <c r="DI4" s="605"/>
      <c r="DJ4" s="185"/>
      <c r="DK4" s="185"/>
      <c r="DL4" s="185"/>
      <c r="DM4" s="185"/>
      <c r="DN4" s="185"/>
      <c r="DO4" s="185"/>
    </row>
    <row r="5" spans="1:119" ht="18.75" customHeight="1">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4432705</v>
      </c>
      <c r="BO5" s="428"/>
      <c r="BP5" s="428"/>
      <c r="BQ5" s="428"/>
      <c r="BR5" s="428"/>
      <c r="BS5" s="428"/>
      <c r="BT5" s="428"/>
      <c r="BU5" s="429"/>
      <c r="BV5" s="427">
        <v>3363332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52</v>
      </c>
      <c r="CU5" s="398"/>
      <c r="CV5" s="398"/>
      <c r="CW5" s="398"/>
      <c r="CX5" s="398"/>
      <c r="CY5" s="398"/>
      <c r="CZ5" s="398"/>
      <c r="DA5" s="399"/>
      <c r="DB5" s="397">
        <v>61.9</v>
      </c>
      <c r="DC5" s="398"/>
      <c r="DD5" s="398"/>
      <c r="DE5" s="398"/>
      <c r="DF5" s="398"/>
      <c r="DG5" s="398"/>
      <c r="DH5" s="398"/>
      <c r="DI5" s="399"/>
      <c r="DJ5" s="185"/>
      <c r="DK5" s="185"/>
      <c r="DL5" s="185"/>
      <c r="DM5" s="185"/>
      <c r="DN5" s="185"/>
      <c r="DO5" s="185"/>
    </row>
    <row r="6" spans="1:119" ht="18.75" customHeight="1">
      <c r="A6" s="186"/>
      <c r="B6" s="580" t="s">
        <v>97</v>
      </c>
      <c r="C6" s="443"/>
      <c r="D6" s="443"/>
      <c r="E6" s="581"/>
      <c r="F6" s="581"/>
      <c r="G6" s="581"/>
      <c r="H6" s="581"/>
      <c r="I6" s="581"/>
      <c r="J6" s="581"/>
      <c r="K6" s="581"/>
      <c r="L6" s="581" t="s">
        <v>98</v>
      </c>
      <c r="M6" s="581"/>
      <c r="N6" s="581"/>
      <c r="O6" s="581"/>
      <c r="P6" s="581"/>
      <c r="Q6" s="581"/>
      <c r="R6" s="467"/>
      <c r="S6" s="467"/>
      <c r="T6" s="467"/>
      <c r="U6" s="467"/>
      <c r="V6" s="587"/>
      <c r="W6" s="518" t="s">
        <v>99</v>
      </c>
      <c r="X6" s="442"/>
      <c r="Y6" s="442"/>
      <c r="Z6" s="442"/>
      <c r="AA6" s="442"/>
      <c r="AB6" s="443"/>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190648</v>
      </c>
      <c r="BO6" s="428"/>
      <c r="BP6" s="428"/>
      <c r="BQ6" s="428"/>
      <c r="BR6" s="428"/>
      <c r="BS6" s="428"/>
      <c r="BT6" s="428"/>
      <c r="BU6" s="429"/>
      <c r="BV6" s="427">
        <v>116143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53.8</v>
      </c>
      <c r="CU6" s="578"/>
      <c r="CV6" s="578"/>
      <c r="CW6" s="578"/>
      <c r="CX6" s="578"/>
      <c r="CY6" s="578"/>
      <c r="CZ6" s="578"/>
      <c r="DA6" s="579"/>
      <c r="DB6" s="577">
        <v>64.5</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1685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2328660</v>
      </c>
      <c r="CU7" s="428"/>
      <c r="CV7" s="428"/>
      <c r="CW7" s="428"/>
      <c r="CX7" s="428"/>
      <c r="CY7" s="428"/>
      <c r="CZ7" s="428"/>
      <c r="DA7" s="429"/>
      <c r="DB7" s="427">
        <v>2318316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190648</v>
      </c>
      <c r="BO8" s="428"/>
      <c r="BP8" s="428"/>
      <c r="BQ8" s="428"/>
      <c r="BR8" s="428"/>
      <c r="BS8" s="428"/>
      <c r="BT8" s="428"/>
      <c r="BU8" s="429"/>
      <c r="BV8" s="427">
        <v>114458</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0.14000000000000001</v>
      </c>
      <c r="CU8" s="541"/>
      <c r="CV8" s="541"/>
      <c r="CW8" s="541"/>
      <c r="CX8" s="541"/>
      <c r="CY8" s="541"/>
      <c r="CZ8" s="541"/>
      <c r="DA8" s="542"/>
      <c r="DB8" s="540">
        <v>0.14000000000000001</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1757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76190</v>
      </c>
      <c r="BO9" s="428"/>
      <c r="BP9" s="428"/>
      <c r="BQ9" s="428"/>
      <c r="BR9" s="428"/>
      <c r="BS9" s="428"/>
      <c r="BT9" s="428"/>
      <c r="BU9" s="429"/>
      <c r="BV9" s="427">
        <v>-35929</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10.4</v>
      </c>
      <c r="CU9" s="398"/>
      <c r="CV9" s="398"/>
      <c r="CW9" s="398"/>
      <c r="CX9" s="398"/>
      <c r="CY9" s="398"/>
      <c r="CZ9" s="398"/>
      <c r="DA9" s="399"/>
      <c r="DB9" s="397">
        <v>13.6</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1974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127</v>
      </c>
      <c r="BO10" s="428"/>
      <c r="BP10" s="428"/>
      <c r="BQ10" s="428"/>
      <c r="BR10" s="428"/>
      <c r="BS10" s="428"/>
      <c r="BT10" s="428"/>
      <c r="BU10" s="429"/>
      <c r="BV10" s="427">
        <v>132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5" t="s">
        <v>123</v>
      </c>
      <c r="M11" s="476"/>
      <c r="N11" s="476"/>
      <c r="O11" s="476"/>
      <c r="P11" s="476"/>
      <c r="Q11" s="477"/>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1730</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108</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1726</v>
      </c>
      <c r="S13" s="531"/>
      <c r="T13" s="531"/>
      <c r="U13" s="531"/>
      <c r="V13" s="532"/>
      <c r="W13" s="518" t="s">
        <v>139</v>
      </c>
      <c r="X13" s="442"/>
      <c r="Y13" s="442"/>
      <c r="Z13" s="442"/>
      <c r="AA13" s="442"/>
      <c r="AB13" s="443"/>
      <c r="AC13" s="403">
        <v>152</v>
      </c>
      <c r="AD13" s="404"/>
      <c r="AE13" s="404"/>
      <c r="AF13" s="404"/>
      <c r="AG13" s="405"/>
      <c r="AH13" s="403">
        <v>169</v>
      </c>
      <c r="AI13" s="404"/>
      <c r="AJ13" s="404"/>
      <c r="AK13" s="404"/>
      <c r="AL13" s="406"/>
      <c r="AM13" s="496" t="s">
        <v>140</v>
      </c>
      <c r="AN13" s="401"/>
      <c r="AO13" s="401"/>
      <c r="AP13" s="401"/>
      <c r="AQ13" s="401"/>
      <c r="AR13" s="401"/>
      <c r="AS13" s="401"/>
      <c r="AT13" s="402"/>
      <c r="AU13" s="484" t="s">
        <v>120</v>
      </c>
      <c r="AV13" s="485"/>
      <c r="AW13" s="485"/>
      <c r="AX13" s="485"/>
      <c r="AY13" s="407" t="s">
        <v>141</v>
      </c>
      <c r="AZ13" s="408"/>
      <c r="BA13" s="408"/>
      <c r="BB13" s="408"/>
      <c r="BC13" s="408"/>
      <c r="BD13" s="408"/>
      <c r="BE13" s="408"/>
      <c r="BF13" s="408"/>
      <c r="BG13" s="408"/>
      <c r="BH13" s="408"/>
      <c r="BI13" s="408"/>
      <c r="BJ13" s="408"/>
      <c r="BK13" s="408"/>
      <c r="BL13" s="408"/>
      <c r="BM13" s="409"/>
      <c r="BN13" s="427">
        <v>76317</v>
      </c>
      <c r="BO13" s="428"/>
      <c r="BP13" s="428"/>
      <c r="BQ13" s="428"/>
      <c r="BR13" s="428"/>
      <c r="BS13" s="428"/>
      <c r="BT13" s="428"/>
      <c r="BU13" s="429"/>
      <c r="BV13" s="427">
        <v>-35797</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-0.8</v>
      </c>
      <c r="CU13" s="398"/>
      <c r="CV13" s="398"/>
      <c r="CW13" s="398"/>
      <c r="CX13" s="398"/>
      <c r="CY13" s="398"/>
      <c r="CZ13" s="398"/>
      <c r="DA13" s="399"/>
      <c r="DB13" s="397">
        <v>0.3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1762</v>
      </c>
      <c r="S14" s="531"/>
      <c r="T14" s="531"/>
      <c r="U14" s="531"/>
      <c r="V14" s="532"/>
      <c r="W14" s="533"/>
      <c r="X14" s="445"/>
      <c r="Y14" s="445"/>
      <c r="Z14" s="445"/>
      <c r="AA14" s="445"/>
      <c r="AB14" s="446"/>
      <c r="AC14" s="523">
        <v>17.899999999999999</v>
      </c>
      <c r="AD14" s="524"/>
      <c r="AE14" s="524"/>
      <c r="AF14" s="524"/>
      <c r="AG14" s="525"/>
      <c r="AH14" s="523">
        <v>19.2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137</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1760</v>
      </c>
      <c r="S15" s="531"/>
      <c r="T15" s="531"/>
      <c r="U15" s="531"/>
      <c r="V15" s="532"/>
      <c r="W15" s="518" t="s">
        <v>145</v>
      </c>
      <c r="X15" s="442"/>
      <c r="Y15" s="442"/>
      <c r="Z15" s="442"/>
      <c r="AA15" s="442"/>
      <c r="AB15" s="443"/>
      <c r="AC15" s="403">
        <v>113</v>
      </c>
      <c r="AD15" s="404"/>
      <c r="AE15" s="404"/>
      <c r="AF15" s="404"/>
      <c r="AG15" s="405"/>
      <c r="AH15" s="403">
        <v>115</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214254</v>
      </c>
      <c r="BO15" s="423"/>
      <c r="BP15" s="423"/>
      <c r="BQ15" s="423"/>
      <c r="BR15" s="423"/>
      <c r="BS15" s="423"/>
      <c r="BT15" s="423"/>
      <c r="BU15" s="424"/>
      <c r="BV15" s="422">
        <v>475837</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5"/>
      <c r="Y16" s="445"/>
      <c r="Z16" s="445"/>
      <c r="AA16" s="445"/>
      <c r="AB16" s="446"/>
      <c r="AC16" s="523">
        <v>13.3</v>
      </c>
      <c r="AD16" s="524"/>
      <c r="AE16" s="524"/>
      <c r="AF16" s="524"/>
      <c r="AG16" s="525"/>
      <c r="AH16" s="523">
        <v>13.1</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2007180</v>
      </c>
      <c r="BO16" s="428"/>
      <c r="BP16" s="428"/>
      <c r="BQ16" s="428"/>
      <c r="BR16" s="428"/>
      <c r="BS16" s="428"/>
      <c r="BT16" s="428"/>
      <c r="BU16" s="429"/>
      <c r="BV16" s="427">
        <v>2119953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2"/>
      <c r="Y17" s="442"/>
      <c r="Z17" s="442"/>
      <c r="AA17" s="442"/>
      <c r="AB17" s="443"/>
      <c r="AC17" s="403">
        <v>582</v>
      </c>
      <c r="AD17" s="404"/>
      <c r="AE17" s="404"/>
      <c r="AF17" s="404"/>
      <c r="AG17" s="405"/>
      <c r="AH17" s="403">
        <v>597</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255432</v>
      </c>
      <c r="BO17" s="428"/>
      <c r="BP17" s="428"/>
      <c r="BQ17" s="428"/>
      <c r="BR17" s="428"/>
      <c r="BS17" s="428"/>
      <c r="BT17" s="428"/>
      <c r="BU17" s="429"/>
      <c r="BV17" s="427">
        <v>605759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155</v>
      </c>
      <c r="C18" s="490"/>
      <c r="D18" s="490"/>
      <c r="E18" s="491"/>
      <c r="F18" s="491"/>
      <c r="G18" s="491"/>
      <c r="H18" s="491"/>
      <c r="I18" s="491"/>
      <c r="J18" s="491"/>
      <c r="K18" s="491"/>
      <c r="L18" s="492">
        <v>398.51</v>
      </c>
      <c r="M18" s="492"/>
      <c r="N18" s="492"/>
      <c r="O18" s="492"/>
      <c r="P18" s="492"/>
      <c r="Q18" s="492"/>
      <c r="R18" s="493"/>
      <c r="S18" s="493"/>
      <c r="T18" s="493"/>
      <c r="U18" s="493"/>
      <c r="V18" s="494"/>
      <c r="W18" s="508"/>
      <c r="X18" s="509"/>
      <c r="Y18" s="509"/>
      <c r="Z18" s="509"/>
      <c r="AA18" s="509"/>
      <c r="AB18" s="519"/>
      <c r="AC18" s="391">
        <v>68.7</v>
      </c>
      <c r="AD18" s="392"/>
      <c r="AE18" s="392"/>
      <c r="AF18" s="392"/>
      <c r="AG18" s="495"/>
      <c r="AH18" s="391">
        <v>67.8</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1215564</v>
      </c>
      <c r="BO18" s="428"/>
      <c r="BP18" s="428"/>
      <c r="BQ18" s="428"/>
      <c r="BR18" s="428"/>
      <c r="BS18" s="428"/>
      <c r="BT18" s="428"/>
      <c r="BU18" s="429"/>
      <c r="BV18" s="427">
        <v>1228628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157</v>
      </c>
      <c r="C19" s="490"/>
      <c r="D19" s="490"/>
      <c r="E19" s="491"/>
      <c r="F19" s="491"/>
      <c r="G19" s="491"/>
      <c r="H19" s="491"/>
      <c r="I19" s="491"/>
      <c r="J19" s="491"/>
      <c r="K19" s="491"/>
      <c r="L19" s="497">
        <v>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2758004</v>
      </c>
      <c r="BO19" s="428"/>
      <c r="BP19" s="428"/>
      <c r="BQ19" s="428"/>
      <c r="BR19" s="428"/>
      <c r="BS19" s="428"/>
      <c r="BT19" s="428"/>
      <c r="BU19" s="429"/>
      <c r="BV19" s="427">
        <v>2383705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159</v>
      </c>
      <c r="C20" s="490"/>
      <c r="D20" s="490"/>
      <c r="E20" s="491"/>
      <c r="F20" s="491"/>
      <c r="G20" s="491"/>
      <c r="H20" s="491"/>
      <c r="I20" s="491"/>
      <c r="J20" s="491"/>
      <c r="K20" s="491"/>
      <c r="L20" s="497">
        <v>775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8" t="s">
        <v>161</v>
      </c>
      <c r="C22" s="459"/>
      <c r="D22" s="460"/>
      <c r="E22" s="467" t="s">
        <v>1</v>
      </c>
      <c r="F22" s="442"/>
      <c r="G22" s="442"/>
      <c r="H22" s="442"/>
      <c r="I22" s="442"/>
      <c r="J22" s="442"/>
      <c r="K22" s="443"/>
      <c r="L22" s="467" t="s">
        <v>162</v>
      </c>
      <c r="M22" s="442"/>
      <c r="N22" s="442"/>
      <c r="O22" s="442"/>
      <c r="P22" s="443"/>
      <c r="Q22" s="452" t="s">
        <v>163</v>
      </c>
      <c r="R22" s="453"/>
      <c r="S22" s="453"/>
      <c r="T22" s="453"/>
      <c r="U22" s="453"/>
      <c r="V22" s="468"/>
      <c r="W22" s="470" t="s">
        <v>164</v>
      </c>
      <c r="X22" s="459"/>
      <c r="Y22" s="460"/>
      <c r="Z22" s="467" t="s">
        <v>1</v>
      </c>
      <c r="AA22" s="442"/>
      <c r="AB22" s="442"/>
      <c r="AC22" s="442"/>
      <c r="AD22" s="442"/>
      <c r="AE22" s="442"/>
      <c r="AF22" s="442"/>
      <c r="AG22" s="443"/>
      <c r="AH22" s="441" t="s">
        <v>165</v>
      </c>
      <c r="AI22" s="442"/>
      <c r="AJ22" s="442"/>
      <c r="AK22" s="442"/>
      <c r="AL22" s="443"/>
      <c r="AM22" s="441" t="s">
        <v>166</v>
      </c>
      <c r="AN22" s="447"/>
      <c r="AO22" s="447"/>
      <c r="AP22" s="447"/>
      <c r="AQ22" s="447"/>
      <c r="AR22" s="448"/>
      <c r="AS22" s="452" t="s">
        <v>163</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167</v>
      </c>
      <c r="AZ23" s="420"/>
      <c r="BA23" s="420"/>
      <c r="BB23" s="420"/>
      <c r="BC23" s="420"/>
      <c r="BD23" s="420"/>
      <c r="BE23" s="420"/>
      <c r="BF23" s="420"/>
      <c r="BG23" s="420"/>
      <c r="BH23" s="420"/>
      <c r="BI23" s="420"/>
      <c r="BJ23" s="420"/>
      <c r="BK23" s="420"/>
      <c r="BL23" s="420"/>
      <c r="BM23" s="421"/>
      <c r="BN23" s="427">
        <v>4345056</v>
      </c>
      <c r="BO23" s="428"/>
      <c r="BP23" s="428"/>
      <c r="BQ23" s="428"/>
      <c r="BR23" s="428"/>
      <c r="BS23" s="428"/>
      <c r="BT23" s="428"/>
      <c r="BU23" s="429"/>
      <c r="BV23" s="427">
        <v>3924348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61"/>
      <c r="C24" s="462"/>
      <c r="D24" s="463"/>
      <c r="E24" s="400" t="s">
        <v>168</v>
      </c>
      <c r="F24" s="401"/>
      <c r="G24" s="401"/>
      <c r="H24" s="401"/>
      <c r="I24" s="401"/>
      <c r="J24" s="401"/>
      <c r="K24" s="402"/>
      <c r="L24" s="403">
        <v>1</v>
      </c>
      <c r="M24" s="404"/>
      <c r="N24" s="404"/>
      <c r="O24" s="404"/>
      <c r="P24" s="405"/>
      <c r="Q24" s="403">
        <v>5450</v>
      </c>
      <c r="R24" s="404"/>
      <c r="S24" s="404"/>
      <c r="T24" s="404"/>
      <c r="U24" s="404"/>
      <c r="V24" s="405"/>
      <c r="W24" s="471"/>
      <c r="X24" s="462"/>
      <c r="Y24" s="463"/>
      <c r="Z24" s="400" t="s">
        <v>169</v>
      </c>
      <c r="AA24" s="401"/>
      <c r="AB24" s="401"/>
      <c r="AC24" s="401"/>
      <c r="AD24" s="401"/>
      <c r="AE24" s="401"/>
      <c r="AF24" s="401"/>
      <c r="AG24" s="402"/>
      <c r="AH24" s="403">
        <v>52</v>
      </c>
      <c r="AI24" s="404"/>
      <c r="AJ24" s="404"/>
      <c r="AK24" s="404"/>
      <c r="AL24" s="405"/>
      <c r="AM24" s="403">
        <v>162552</v>
      </c>
      <c r="AN24" s="404"/>
      <c r="AO24" s="404"/>
      <c r="AP24" s="404"/>
      <c r="AQ24" s="404"/>
      <c r="AR24" s="405"/>
      <c r="AS24" s="403">
        <v>3126</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4211624</v>
      </c>
      <c r="BO24" s="428"/>
      <c r="BP24" s="428"/>
      <c r="BQ24" s="428"/>
      <c r="BR24" s="428"/>
      <c r="BS24" s="428"/>
      <c r="BT24" s="428"/>
      <c r="BU24" s="429"/>
      <c r="BV24" s="427">
        <v>3765888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61"/>
      <c r="C25" s="462"/>
      <c r="D25" s="463"/>
      <c r="E25" s="400" t="s">
        <v>171</v>
      </c>
      <c r="F25" s="401"/>
      <c r="G25" s="401"/>
      <c r="H25" s="401"/>
      <c r="I25" s="401"/>
      <c r="J25" s="401"/>
      <c r="K25" s="402"/>
      <c r="L25" s="403">
        <v>1</v>
      </c>
      <c r="M25" s="404"/>
      <c r="N25" s="404"/>
      <c r="O25" s="404"/>
      <c r="P25" s="405"/>
      <c r="Q25" s="403">
        <v>5250</v>
      </c>
      <c r="R25" s="404"/>
      <c r="S25" s="404"/>
      <c r="T25" s="404"/>
      <c r="U25" s="404"/>
      <c r="V25" s="405"/>
      <c r="W25" s="471"/>
      <c r="X25" s="462"/>
      <c r="Y25" s="463"/>
      <c r="Z25" s="400" t="s">
        <v>172</v>
      </c>
      <c r="AA25" s="401"/>
      <c r="AB25" s="401"/>
      <c r="AC25" s="401"/>
      <c r="AD25" s="401"/>
      <c r="AE25" s="401"/>
      <c r="AF25" s="401"/>
      <c r="AG25" s="402"/>
      <c r="AH25" s="403" t="s">
        <v>137</v>
      </c>
      <c r="AI25" s="404"/>
      <c r="AJ25" s="404"/>
      <c r="AK25" s="404"/>
      <c r="AL25" s="405"/>
      <c r="AM25" s="403" t="s">
        <v>137</v>
      </c>
      <c r="AN25" s="404"/>
      <c r="AO25" s="404"/>
      <c r="AP25" s="404"/>
      <c r="AQ25" s="404"/>
      <c r="AR25" s="405"/>
      <c r="AS25" s="403" t="s">
        <v>137</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3734</v>
      </c>
      <c r="BO25" s="423"/>
      <c r="BP25" s="423"/>
      <c r="BQ25" s="423"/>
      <c r="BR25" s="423"/>
      <c r="BS25" s="423"/>
      <c r="BT25" s="423"/>
      <c r="BU25" s="424"/>
      <c r="BV25" s="422">
        <v>170949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61"/>
      <c r="C26" s="462"/>
      <c r="D26" s="463"/>
      <c r="E26" s="400" t="s">
        <v>174</v>
      </c>
      <c r="F26" s="401"/>
      <c r="G26" s="401"/>
      <c r="H26" s="401"/>
      <c r="I26" s="401"/>
      <c r="J26" s="401"/>
      <c r="K26" s="402"/>
      <c r="L26" s="403">
        <v>1</v>
      </c>
      <c r="M26" s="404"/>
      <c r="N26" s="404"/>
      <c r="O26" s="404"/>
      <c r="P26" s="405"/>
      <c r="Q26" s="403">
        <v>4970</v>
      </c>
      <c r="R26" s="404"/>
      <c r="S26" s="404"/>
      <c r="T26" s="404"/>
      <c r="U26" s="404"/>
      <c r="V26" s="405"/>
      <c r="W26" s="471"/>
      <c r="X26" s="462"/>
      <c r="Y26" s="463"/>
      <c r="Z26" s="400" t="s">
        <v>175</v>
      </c>
      <c r="AA26" s="439"/>
      <c r="AB26" s="439"/>
      <c r="AC26" s="439"/>
      <c r="AD26" s="439"/>
      <c r="AE26" s="439"/>
      <c r="AF26" s="439"/>
      <c r="AG26" s="440"/>
      <c r="AH26" s="403" t="s">
        <v>137</v>
      </c>
      <c r="AI26" s="404"/>
      <c r="AJ26" s="404"/>
      <c r="AK26" s="404"/>
      <c r="AL26" s="405"/>
      <c r="AM26" s="403" t="s">
        <v>137</v>
      </c>
      <c r="AN26" s="404"/>
      <c r="AO26" s="404"/>
      <c r="AP26" s="404"/>
      <c r="AQ26" s="404"/>
      <c r="AR26" s="405"/>
      <c r="AS26" s="403" t="s">
        <v>176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61"/>
      <c r="C27" s="462"/>
      <c r="D27" s="463"/>
      <c r="E27" s="400" t="s">
        <v>178</v>
      </c>
      <c r="F27" s="401"/>
      <c r="G27" s="401"/>
      <c r="H27" s="401"/>
      <c r="I27" s="401"/>
      <c r="J27" s="401"/>
      <c r="K27" s="402"/>
      <c r="L27" s="403">
        <v>1</v>
      </c>
      <c r="M27" s="404"/>
      <c r="N27" s="404"/>
      <c r="O27" s="404"/>
      <c r="P27" s="405"/>
      <c r="Q27" s="403">
        <v>2100</v>
      </c>
      <c r="R27" s="404"/>
      <c r="S27" s="404"/>
      <c r="T27" s="404"/>
      <c r="U27" s="404"/>
      <c r="V27" s="405"/>
      <c r="W27" s="471"/>
      <c r="X27" s="462"/>
      <c r="Y27" s="463"/>
      <c r="Z27" s="400" t="s">
        <v>179</v>
      </c>
      <c r="AA27" s="401"/>
      <c r="AB27" s="401"/>
      <c r="AC27" s="401"/>
      <c r="AD27" s="401"/>
      <c r="AE27" s="401"/>
      <c r="AF27" s="401"/>
      <c r="AG27" s="402"/>
      <c r="AH27" s="403">
        <v>2</v>
      </c>
      <c r="AI27" s="404"/>
      <c r="AJ27" s="404"/>
      <c r="AK27" s="404"/>
      <c r="AL27" s="405"/>
      <c r="AM27" s="403" t="s">
        <v>180</v>
      </c>
      <c r="AN27" s="404"/>
      <c r="AO27" s="404"/>
      <c r="AP27" s="404"/>
      <c r="AQ27" s="404"/>
      <c r="AR27" s="405"/>
      <c r="AS27" s="403" t="s">
        <v>180</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23614</v>
      </c>
      <c r="BO27" s="431"/>
      <c r="BP27" s="431"/>
      <c r="BQ27" s="431"/>
      <c r="BR27" s="431"/>
      <c r="BS27" s="431"/>
      <c r="BT27" s="431"/>
      <c r="BU27" s="432"/>
      <c r="BV27" s="430">
        <v>27939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61"/>
      <c r="C28" s="462"/>
      <c r="D28" s="463"/>
      <c r="E28" s="400" t="s">
        <v>182</v>
      </c>
      <c r="F28" s="401"/>
      <c r="G28" s="401"/>
      <c r="H28" s="401"/>
      <c r="I28" s="401"/>
      <c r="J28" s="401"/>
      <c r="K28" s="402"/>
      <c r="L28" s="403">
        <v>1</v>
      </c>
      <c r="M28" s="404"/>
      <c r="N28" s="404"/>
      <c r="O28" s="404"/>
      <c r="P28" s="405"/>
      <c r="Q28" s="403">
        <v>1900</v>
      </c>
      <c r="R28" s="404"/>
      <c r="S28" s="404"/>
      <c r="T28" s="404"/>
      <c r="U28" s="404"/>
      <c r="V28" s="405"/>
      <c r="W28" s="471"/>
      <c r="X28" s="462"/>
      <c r="Y28" s="463"/>
      <c r="Z28" s="400" t="s">
        <v>183</v>
      </c>
      <c r="AA28" s="401"/>
      <c r="AB28" s="401"/>
      <c r="AC28" s="401"/>
      <c r="AD28" s="401"/>
      <c r="AE28" s="401"/>
      <c r="AF28" s="401"/>
      <c r="AG28" s="402"/>
      <c r="AH28" s="403" t="s">
        <v>137</v>
      </c>
      <c r="AI28" s="404"/>
      <c r="AJ28" s="404"/>
      <c r="AK28" s="404"/>
      <c r="AL28" s="405"/>
      <c r="AM28" s="403" t="s">
        <v>176</v>
      </c>
      <c r="AN28" s="404"/>
      <c r="AO28" s="404"/>
      <c r="AP28" s="404"/>
      <c r="AQ28" s="404"/>
      <c r="AR28" s="405"/>
      <c r="AS28" s="403" t="s">
        <v>137</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878327</v>
      </c>
      <c r="BO28" s="423"/>
      <c r="BP28" s="423"/>
      <c r="BQ28" s="423"/>
      <c r="BR28" s="423"/>
      <c r="BS28" s="423"/>
      <c r="BT28" s="423"/>
      <c r="BU28" s="424"/>
      <c r="BV28" s="422">
        <v>878200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61"/>
      <c r="C29" s="462"/>
      <c r="D29" s="463"/>
      <c r="E29" s="400" t="s">
        <v>185</v>
      </c>
      <c r="F29" s="401"/>
      <c r="G29" s="401"/>
      <c r="H29" s="401"/>
      <c r="I29" s="401"/>
      <c r="J29" s="401"/>
      <c r="K29" s="402"/>
      <c r="L29" s="403">
        <v>6</v>
      </c>
      <c r="M29" s="404"/>
      <c r="N29" s="404"/>
      <c r="O29" s="404"/>
      <c r="P29" s="405"/>
      <c r="Q29" s="403">
        <v>1760</v>
      </c>
      <c r="R29" s="404"/>
      <c r="S29" s="404"/>
      <c r="T29" s="404"/>
      <c r="U29" s="404"/>
      <c r="V29" s="405"/>
      <c r="W29" s="472"/>
      <c r="X29" s="473"/>
      <c r="Y29" s="474"/>
      <c r="Z29" s="400" t="s">
        <v>186</v>
      </c>
      <c r="AA29" s="401"/>
      <c r="AB29" s="401"/>
      <c r="AC29" s="401"/>
      <c r="AD29" s="401"/>
      <c r="AE29" s="401"/>
      <c r="AF29" s="401"/>
      <c r="AG29" s="402"/>
      <c r="AH29" s="403">
        <v>54</v>
      </c>
      <c r="AI29" s="404"/>
      <c r="AJ29" s="404"/>
      <c r="AK29" s="404"/>
      <c r="AL29" s="405"/>
      <c r="AM29" s="403">
        <v>166804</v>
      </c>
      <c r="AN29" s="404"/>
      <c r="AO29" s="404"/>
      <c r="AP29" s="404"/>
      <c r="AQ29" s="404"/>
      <c r="AR29" s="405"/>
      <c r="AS29" s="403">
        <v>3089</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667354</v>
      </c>
      <c r="BO29" s="428"/>
      <c r="BP29" s="428"/>
      <c r="BQ29" s="428"/>
      <c r="BR29" s="428"/>
      <c r="BS29" s="428"/>
      <c r="BT29" s="428"/>
      <c r="BU29" s="429"/>
      <c r="BV29" s="427">
        <v>667269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188</v>
      </c>
      <c r="X30" s="482"/>
      <c r="Y30" s="482"/>
      <c r="Z30" s="482"/>
      <c r="AA30" s="482"/>
      <c r="AB30" s="482"/>
      <c r="AC30" s="482"/>
      <c r="AD30" s="482"/>
      <c r="AE30" s="482"/>
      <c r="AF30" s="482"/>
      <c r="AG30" s="483"/>
      <c r="AH30" s="391">
        <v>93.3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2726819</v>
      </c>
      <c r="BO30" s="431"/>
      <c r="BP30" s="431"/>
      <c r="BQ30" s="431"/>
      <c r="BR30" s="431"/>
      <c r="BS30" s="431"/>
      <c r="BT30" s="431"/>
      <c r="BU30" s="432"/>
      <c r="BV30" s="430">
        <v>2618806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195</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中頓別町国民健康保険病院事業会計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中頓別町水道事業特別会計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南宗谷衛生施設組合</v>
      </c>
      <c r="BZ34" s="385"/>
      <c r="CA34" s="385"/>
      <c r="CB34" s="385"/>
      <c r="CC34" s="385"/>
      <c r="CD34" s="385"/>
      <c r="CE34" s="385"/>
      <c r="CF34" s="385"/>
      <c r="CG34" s="385"/>
      <c r="CH34" s="385"/>
      <c r="CI34" s="385"/>
      <c r="CJ34" s="385"/>
      <c r="CK34" s="385"/>
      <c r="CL34" s="385"/>
      <c r="CM34" s="385"/>
      <c r="CN34" s="213"/>
      <c r="CO34" s="386">
        <f>IF(CQ34="","",MAX(C34:D43,U34:V43,AM34:AN43,BE34:BF43,BW34:BX43)+1)</f>
        <v>11</v>
      </c>
      <c r="CP34" s="386"/>
      <c r="CQ34" s="385" t="str">
        <f>IF('各会計、関係団体の財政状況及び健全化判断比率'!BS7="","",'各会計、関係団体の財政状況及び健全化判断比率'!BS7)</f>
        <v>中頓別観光開発</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自動車学校事業特別会計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中頓別町下水道事業特別会計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南宗谷消防組合</v>
      </c>
      <c r="BZ35" s="385"/>
      <c r="CA35" s="385"/>
      <c r="CB35" s="385"/>
      <c r="CC35" s="385"/>
      <c r="CD35" s="385"/>
      <c r="CE35" s="385"/>
      <c r="CF35" s="385"/>
      <c r="CG35" s="385"/>
      <c r="CH35" s="385"/>
      <c r="CI35" s="385"/>
      <c r="CJ35" s="385"/>
      <c r="CK35" s="385"/>
      <c r="CL35" s="385"/>
      <c r="CM35" s="385"/>
      <c r="CN35" s="213"/>
      <c r="CO35" s="386">
        <f t="shared" ref="CO35:CO43" si="3">IF(CQ35="","",CO34+1)</f>
        <v>12</v>
      </c>
      <c r="CP35" s="386"/>
      <c r="CQ35" s="385" t="str">
        <f>IF('各会計、関係団体の財政状況及び健全化判断比率'!BS8="","",'各会計、関係団体の財政状況及び健全化判断比率'!BS8)</f>
        <v>中頓別振興公社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eXG8A6EAj7otKWSb46FT/OPb4VHk55BLLMXmnOVcAjmM84SkYDJOz9w4tU4c6sX2OE4qSCasOpu2USl7+8NqFQ==" saltValue="ZR0Bvlb6u9w6K9fy4u+L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06" t="s">
        <v>546</v>
      </c>
      <c r="D34" s="1206"/>
      <c r="E34" s="1207"/>
      <c r="F34" s="32">
        <v>14.81</v>
      </c>
      <c r="G34" s="33">
        <v>13.87</v>
      </c>
      <c r="H34" s="33">
        <v>15.63</v>
      </c>
      <c r="I34" s="33">
        <v>16.71</v>
      </c>
      <c r="J34" s="34">
        <v>17.100000000000001</v>
      </c>
      <c r="K34" s="22"/>
      <c r="L34" s="22"/>
      <c r="M34" s="22"/>
      <c r="N34" s="22"/>
      <c r="O34" s="22"/>
      <c r="P34" s="22"/>
    </row>
    <row r="35" spans="1:16" ht="39" customHeight="1">
      <c r="A35" s="22"/>
      <c r="B35" s="35"/>
      <c r="C35" s="1200" t="s">
        <v>547</v>
      </c>
      <c r="D35" s="1201"/>
      <c r="E35" s="1202"/>
      <c r="F35" s="36">
        <v>2.69</v>
      </c>
      <c r="G35" s="37">
        <v>5.49</v>
      </c>
      <c r="H35" s="37">
        <v>6.41</v>
      </c>
      <c r="I35" s="37">
        <v>4.93</v>
      </c>
      <c r="J35" s="38">
        <v>8.17</v>
      </c>
      <c r="K35" s="22"/>
      <c r="L35" s="22"/>
      <c r="M35" s="22"/>
      <c r="N35" s="22"/>
      <c r="O35" s="22"/>
      <c r="P35" s="22"/>
    </row>
    <row r="36" spans="1:16" ht="39" customHeight="1">
      <c r="A36" s="22"/>
      <c r="B36" s="35"/>
      <c r="C36" s="1200" t="s">
        <v>548</v>
      </c>
      <c r="D36" s="1201"/>
      <c r="E36" s="1202"/>
      <c r="F36" s="36">
        <v>0.54</v>
      </c>
      <c r="G36" s="37">
        <v>0.75</v>
      </c>
      <c r="H36" s="37">
        <v>0.3</v>
      </c>
      <c r="I36" s="37">
        <v>1.23</v>
      </c>
      <c r="J36" s="38">
        <v>0.92</v>
      </c>
      <c r="K36" s="22"/>
      <c r="L36" s="22"/>
      <c r="M36" s="22"/>
      <c r="N36" s="22"/>
      <c r="O36" s="22"/>
      <c r="P36" s="22"/>
    </row>
    <row r="37" spans="1:16" ht="39" customHeight="1">
      <c r="A37" s="22"/>
      <c r="B37" s="35"/>
      <c r="C37" s="1200" t="s">
        <v>549</v>
      </c>
      <c r="D37" s="1201"/>
      <c r="E37" s="1202"/>
      <c r="F37" s="36">
        <v>0.01</v>
      </c>
      <c r="G37" s="37">
        <v>0.01</v>
      </c>
      <c r="H37" s="37">
        <v>0.02</v>
      </c>
      <c r="I37" s="37">
        <v>0.02</v>
      </c>
      <c r="J37" s="38">
        <v>0.15</v>
      </c>
      <c r="K37" s="22"/>
      <c r="L37" s="22"/>
      <c r="M37" s="22"/>
      <c r="N37" s="22"/>
      <c r="O37" s="22"/>
      <c r="P37" s="22"/>
    </row>
    <row r="38" spans="1:16" ht="39" customHeight="1">
      <c r="A38" s="22"/>
      <c r="B38" s="35"/>
      <c r="C38" s="1200" t="s">
        <v>550</v>
      </c>
      <c r="D38" s="1201"/>
      <c r="E38" s="1202"/>
      <c r="F38" s="36">
        <v>0.04</v>
      </c>
      <c r="G38" s="37">
        <v>0.02</v>
      </c>
      <c r="H38" s="37">
        <v>0.02</v>
      </c>
      <c r="I38" s="37">
        <v>0.01</v>
      </c>
      <c r="J38" s="38">
        <v>0.01</v>
      </c>
      <c r="K38" s="22"/>
      <c r="L38" s="22"/>
      <c r="M38" s="22"/>
      <c r="N38" s="22"/>
      <c r="O38" s="22"/>
      <c r="P38" s="22"/>
    </row>
    <row r="39" spans="1:16" ht="39" customHeight="1">
      <c r="A39" s="22"/>
      <c r="B39" s="35"/>
      <c r="C39" s="1200" t="s">
        <v>551</v>
      </c>
      <c r="D39" s="1201"/>
      <c r="E39" s="1202"/>
      <c r="F39" s="36">
        <v>0</v>
      </c>
      <c r="G39" s="37">
        <v>0</v>
      </c>
      <c r="H39" s="37">
        <v>0</v>
      </c>
      <c r="I39" s="37">
        <v>0</v>
      </c>
      <c r="J39" s="38">
        <v>0</v>
      </c>
      <c r="K39" s="22"/>
      <c r="L39" s="22"/>
      <c r="M39" s="22"/>
      <c r="N39" s="22"/>
      <c r="O39" s="22"/>
      <c r="P39" s="22"/>
    </row>
    <row r="40" spans="1:16" ht="39" customHeight="1">
      <c r="A40" s="22"/>
      <c r="B40" s="35"/>
      <c r="C40" s="1200" t="s">
        <v>552</v>
      </c>
      <c r="D40" s="1201"/>
      <c r="E40" s="1202"/>
      <c r="F40" s="36">
        <v>0</v>
      </c>
      <c r="G40" s="37">
        <v>0</v>
      </c>
      <c r="H40" s="37">
        <v>0</v>
      </c>
      <c r="I40" s="37">
        <v>0</v>
      </c>
      <c r="J40" s="38">
        <v>0</v>
      </c>
      <c r="K40" s="22"/>
      <c r="L40" s="22"/>
      <c r="M40" s="22"/>
      <c r="N40" s="22"/>
      <c r="O40" s="22"/>
      <c r="P40" s="22"/>
    </row>
    <row r="41" spans="1:16" ht="39" customHeight="1">
      <c r="A41" s="22"/>
      <c r="B41" s="35"/>
      <c r="C41" s="1200" t="s">
        <v>553</v>
      </c>
      <c r="D41" s="1201"/>
      <c r="E41" s="1202"/>
      <c r="F41" s="36">
        <v>0.03</v>
      </c>
      <c r="G41" s="37">
        <v>0.33</v>
      </c>
      <c r="H41" s="37">
        <v>0.69</v>
      </c>
      <c r="I41" s="37">
        <v>0.4</v>
      </c>
      <c r="J41" s="38">
        <v>0</v>
      </c>
      <c r="K41" s="22"/>
      <c r="L41" s="22"/>
      <c r="M41" s="22"/>
      <c r="N41" s="22"/>
      <c r="O41" s="22"/>
      <c r="P41" s="22"/>
    </row>
    <row r="42" spans="1:16" ht="39" customHeight="1">
      <c r="A42" s="22"/>
      <c r="B42" s="39"/>
      <c r="C42" s="1200" t="s">
        <v>554</v>
      </c>
      <c r="D42" s="1201"/>
      <c r="E42" s="1202"/>
      <c r="F42" s="36" t="s">
        <v>498</v>
      </c>
      <c r="G42" s="37" t="s">
        <v>498</v>
      </c>
      <c r="H42" s="37" t="s">
        <v>498</v>
      </c>
      <c r="I42" s="37" t="s">
        <v>498</v>
      </c>
      <c r="J42" s="38" t="s">
        <v>498</v>
      </c>
      <c r="K42" s="22"/>
      <c r="L42" s="22"/>
      <c r="M42" s="22"/>
      <c r="N42" s="22"/>
      <c r="O42" s="22"/>
      <c r="P42" s="22"/>
    </row>
    <row r="43" spans="1:16" ht="39" customHeight="1" thickBot="1">
      <c r="A43" s="22"/>
      <c r="B43" s="40"/>
      <c r="C43" s="1203" t="s">
        <v>555</v>
      </c>
      <c r="D43" s="1204"/>
      <c r="E43" s="1205"/>
      <c r="F43" s="41" t="s">
        <v>498</v>
      </c>
      <c r="G43" s="42" t="s">
        <v>498</v>
      </c>
      <c r="H43" s="42" t="s">
        <v>498</v>
      </c>
      <c r="I43" s="42" t="s">
        <v>498</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csCKsuHWpD4/r3QKOk/dKZstoCXBPTaz1pFO91Yl49mADzqHqrjjXfkbMazMyYVr5pYFLvhLI+raXft0zztBQ==" saltValue="lY5YD97dIn3zdngw9F3k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26" t="s">
        <v>11</v>
      </c>
      <c r="C45" s="1227"/>
      <c r="D45" s="58"/>
      <c r="E45" s="1232" t="s">
        <v>12</v>
      </c>
      <c r="F45" s="1232"/>
      <c r="G45" s="1232"/>
      <c r="H45" s="1232"/>
      <c r="I45" s="1232"/>
      <c r="J45" s="1233"/>
      <c r="K45" s="59">
        <v>575</v>
      </c>
      <c r="L45" s="60">
        <v>530</v>
      </c>
      <c r="M45" s="60">
        <v>472</v>
      </c>
      <c r="N45" s="60">
        <v>422</v>
      </c>
      <c r="O45" s="61">
        <v>386</v>
      </c>
      <c r="P45" s="48"/>
      <c r="Q45" s="48"/>
      <c r="R45" s="48"/>
      <c r="S45" s="48"/>
      <c r="T45" s="48"/>
      <c r="U45" s="48"/>
    </row>
    <row r="46" spans="1:21" ht="30.75" customHeight="1">
      <c r="A46" s="48"/>
      <c r="B46" s="1228"/>
      <c r="C46" s="1229"/>
      <c r="D46" s="62"/>
      <c r="E46" s="1210" t="s">
        <v>13</v>
      </c>
      <c r="F46" s="1210"/>
      <c r="G46" s="1210"/>
      <c r="H46" s="1210"/>
      <c r="I46" s="1210"/>
      <c r="J46" s="1211"/>
      <c r="K46" s="63" t="s">
        <v>498</v>
      </c>
      <c r="L46" s="64" t="s">
        <v>498</v>
      </c>
      <c r="M46" s="64" t="s">
        <v>498</v>
      </c>
      <c r="N46" s="64" t="s">
        <v>498</v>
      </c>
      <c r="O46" s="65" t="s">
        <v>498</v>
      </c>
      <c r="P46" s="48"/>
      <c r="Q46" s="48"/>
      <c r="R46" s="48"/>
      <c r="S46" s="48"/>
      <c r="T46" s="48"/>
      <c r="U46" s="48"/>
    </row>
    <row r="47" spans="1:21" ht="30.75" customHeight="1">
      <c r="A47" s="48"/>
      <c r="B47" s="1228"/>
      <c r="C47" s="1229"/>
      <c r="D47" s="62"/>
      <c r="E47" s="1210" t="s">
        <v>14</v>
      </c>
      <c r="F47" s="1210"/>
      <c r="G47" s="1210"/>
      <c r="H47" s="1210"/>
      <c r="I47" s="1210"/>
      <c r="J47" s="1211"/>
      <c r="K47" s="63" t="s">
        <v>498</v>
      </c>
      <c r="L47" s="64" t="s">
        <v>498</v>
      </c>
      <c r="M47" s="64" t="s">
        <v>498</v>
      </c>
      <c r="N47" s="64" t="s">
        <v>498</v>
      </c>
      <c r="O47" s="65" t="s">
        <v>498</v>
      </c>
      <c r="P47" s="48"/>
      <c r="Q47" s="48"/>
      <c r="R47" s="48"/>
      <c r="S47" s="48"/>
      <c r="T47" s="48"/>
      <c r="U47" s="48"/>
    </row>
    <row r="48" spans="1:21" ht="30.75" customHeight="1">
      <c r="A48" s="48"/>
      <c r="B48" s="1228"/>
      <c r="C48" s="1229"/>
      <c r="D48" s="62"/>
      <c r="E48" s="1210" t="s">
        <v>15</v>
      </c>
      <c r="F48" s="1210"/>
      <c r="G48" s="1210"/>
      <c r="H48" s="1210"/>
      <c r="I48" s="1210"/>
      <c r="J48" s="1211"/>
      <c r="K48" s="63">
        <v>98</v>
      </c>
      <c r="L48" s="64">
        <v>89</v>
      </c>
      <c r="M48" s="64">
        <v>94</v>
      </c>
      <c r="N48" s="64">
        <v>83</v>
      </c>
      <c r="O48" s="65">
        <v>84</v>
      </c>
      <c r="P48" s="48"/>
      <c r="Q48" s="48"/>
      <c r="R48" s="48"/>
      <c r="S48" s="48"/>
      <c r="T48" s="48"/>
      <c r="U48" s="48"/>
    </row>
    <row r="49" spans="1:21" ht="30.75" customHeight="1">
      <c r="A49" s="48"/>
      <c r="B49" s="1228"/>
      <c r="C49" s="1229"/>
      <c r="D49" s="62"/>
      <c r="E49" s="1210" t="s">
        <v>16</v>
      </c>
      <c r="F49" s="1210"/>
      <c r="G49" s="1210"/>
      <c r="H49" s="1210"/>
      <c r="I49" s="1210"/>
      <c r="J49" s="1211"/>
      <c r="K49" s="63">
        <v>13</v>
      </c>
      <c r="L49" s="64">
        <v>12</v>
      </c>
      <c r="M49" s="64">
        <v>10</v>
      </c>
      <c r="N49" s="64">
        <v>2</v>
      </c>
      <c r="O49" s="65" t="s">
        <v>498</v>
      </c>
      <c r="P49" s="48"/>
      <c r="Q49" s="48"/>
      <c r="R49" s="48"/>
      <c r="S49" s="48"/>
      <c r="T49" s="48"/>
      <c r="U49" s="48"/>
    </row>
    <row r="50" spans="1:21" ht="30.75" customHeight="1">
      <c r="A50" s="48"/>
      <c r="B50" s="1228"/>
      <c r="C50" s="1229"/>
      <c r="D50" s="62"/>
      <c r="E50" s="1210" t="s">
        <v>17</v>
      </c>
      <c r="F50" s="1210"/>
      <c r="G50" s="1210"/>
      <c r="H50" s="1210"/>
      <c r="I50" s="1210"/>
      <c r="J50" s="1211"/>
      <c r="K50" s="63">
        <v>25</v>
      </c>
      <c r="L50" s="64" t="s">
        <v>498</v>
      </c>
      <c r="M50" s="64" t="s">
        <v>498</v>
      </c>
      <c r="N50" s="64" t="s">
        <v>498</v>
      </c>
      <c r="O50" s="65" t="s">
        <v>498</v>
      </c>
      <c r="P50" s="48"/>
      <c r="Q50" s="48"/>
      <c r="R50" s="48"/>
      <c r="S50" s="48"/>
      <c r="T50" s="48"/>
      <c r="U50" s="48"/>
    </row>
    <row r="51" spans="1:21" ht="30.75" customHeight="1">
      <c r="A51" s="48"/>
      <c r="B51" s="1230"/>
      <c r="C51" s="1231"/>
      <c r="D51" s="66"/>
      <c r="E51" s="1210" t="s">
        <v>18</v>
      </c>
      <c r="F51" s="1210"/>
      <c r="G51" s="1210"/>
      <c r="H51" s="1210"/>
      <c r="I51" s="1210"/>
      <c r="J51" s="1211"/>
      <c r="K51" s="63" t="s">
        <v>498</v>
      </c>
      <c r="L51" s="64" t="s">
        <v>498</v>
      </c>
      <c r="M51" s="64" t="s">
        <v>498</v>
      </c>
      <c r="N51" s="64" t="s">
        <v>498</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612</v>
      </c>
      <c r="L52" s="64">
        <v>596</v>
      </c>
      <c r="M52" s="64">
        <v>563</v>
      </c>
      <c r="N52" s="64">
        <v>537</v>
      </c>
      <c r="O52" s="65">
        <v>502</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99</v>
      </c>
      <c r="L53" s="69">
        <v>35</v>
      </c>
      <c r="M53" s="69">
        <v>13</v>
      </c>
      <c r="N53" s="69">
        <v>-30</v>
      </c>
      <c r="O53" s="70">
        <v>-32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c r="B57" s="1216" t="s">
        <v>25</v>
      </c>
      <c r="C57" s="1217"/>
      <c r="D57" s="1220" t="s">
        <v>26</v>
      </c>
      <c r="E57" s="1221"/>
      <c r="F57" s="1221"/>
      <c r="G57" s="1221"/>
      <c r="H57" s="1221"/>
      <c r="I57" s="1221"/>
      <c r="J57" s="1222"/>
      <c r="K57" s="82"/>
      <c r="L57" s="83"/>
      <c r="M57" s="83"/>
      <c r="N57" s="83"/>
      <c r="O57" s="84"/>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1yHTC9YpITawrc9nmZxCP1AWKCZ4ZgSvDSOf0k8zR+6kovCXFZQScckRlxcvpASShDpHiuZQaog+P9bk1Eg9w==" saltValue="he7Wo01+6CqAcDRxDJ7g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540</v>
      </c>
      <c r="J40" s="99" t="s">
        <v>541</v>
      </c>
      <c r="K40" s="99" t="s">
        <v>542</v>
      </c>
      <c r="L40" s="99" t="s">
        <v>543</v>
      </c>
      <c r="M40" s="100" t="s">
        <v>544</v>
      </c>
    </row>
    <row r="41" spans="2:13" ht="27.75" customHeight="1">
      <c r="B41" s="1246" t="s">
        <v>30</v>
      </c>
      <c r="C41" s="1247"/>
      <c r="D41" s="101"/>
      <c r="E41" s="1248" t="s">
        <v>31</v>
      </c>
      <c r="F41" s="1248"/>
      <c r="G41" s="1248"/>
      <c r="H41" s="1249"/>
      <c r="I41" s="102">
        <v>3789</v>
      </c>
      <c r="J41" s="103">
        <v>3578</v>
      </c>
      <c r="K41" s="103">
        <v>3791</v>
      </c>
      <c r="L41" s="103">
        <v>3924</v>
      </c>
      <c r="M41" s="104">
        <v>4345</v>
      </c>
    </row>
    <row r="42" spans="2:13" ht="27.75" customHeight="1">
      <c r="B42" s="1236"/>
      <c r="C42" s="1237"/>
      <c r="D42" s="105"/>
      <c r="E42" s="1240" t="s">
        <v>32</v>
      </c>
      <c r="F42" s="1240"/>
      <c r="G42" s="1240"/>
      <c r="H42" s="1241"/>
      <c r="I42" s="106" t="s">
        <v>498</v>
      </c>
      <c r="J42" s="107" t="s">
        <v>498</v>
      </c>
      <c r="K42" s="107" t="s">
        <v>498</v>
      </c>
      <c r="L42" s="107" t="s">
        <v>498</v>
      </c>
      <c r="M42" s="108" t="s">
        <v>498</v>
      </c>
    </row>
    <row r="43" spans="2:13" ht="27.75" customHeight="1">
      <c r="B43" s="1236"/>
      <c r="C43" s="1237"/>
      <c r="D43" s="105"/>
      <c r="E43" s="1240" t="s">
        <v>33</v>
      </c>
      <c r="F43" s="1240"/>
      <c r="G43" s="1240"/>
      <c r="H43" s="1241"/>
      <c r="I43" s="106">
        <v>762</v>
      </c>
      <c r="J43" s="107">
        <v>789</v>
      </c>
      <c r="K43" s="107">
        <v>792</v>
      </c>
      <c r="L43" s="107">
        <v>761</v>
      </c>
      <c r="M43" s="108">
        <v>808</v>
      </c>
    </row>
    <row r="44" spans="2:13" ht="27.75" customHeight="1">
      <c r="B44" s="1236"/>
      <c r="C44" s="1237"/>
      <c r="D44" s="105"/>
      <c r="E44" s="1240" t="s">
        <v>34</v>
      </c>
      <c r="F44" s="1240"/>
      <c r="G44" s="1240"/>
      <c r="H44" s="1241"/>
      <c r="I44" s="106">
        <v>22</v>
      </c>
      <c r="J44" s="107">
        <v>12</v>
      </c>
      <c r="K44" s="107">
        <v>0</v>
      </c>
      <c r="L44" s="107" t="s">
        <v>498</v>
      </c>
      <c r="M44" s="108" t="s">
        <v>498</v>
      </c>
    </row>
    <row r="45" spans="2:13" ht="27.75" customHeight="1">
      <c r="B45" s="1236"/>
      <c r="C45" s="1237"/>
      <c r="D45" s="105"/>
      <c r="E45" s="1240" t="s">
        <v>35</v>
      </c>
      <c r="F45" s="1240"/>
      <c r="G45" s="1240"/>
      <c r="H45" s="1241"/>
      <c r="I45" s="106">
        <v>711</v>
      </c>
      <c r="J45" s="107">
        <v>717</v>
      </c>
      <c r="K45" s="107">
        <v>674</v>
      </c>
      <c r="L45" s="107">
        <v>506</v>
      </c>
      <c r="M45" s="108">
        <v>421</v>
      </c>
    </row>
    <row r="46" spans="2:13" ht="27.75" customHeight="1">
      <c r="B46" s="1236"/>
      <c r="C46" s="1237"/>
      <c r="D46" s="109"/>
      <c r="E46" s="1240" t="s">
        <v>36</v>
      </c>
      <c r="F46" s="1240"/>
      <c r="G46" s="1240"/>
      <c r="H46" s="1241"/>
      <c r="I46" s="106" t="s">
        <v>498</v>
      </c>
      <c r="J46" s="107" t="s">
        <v>498</v>
      </c>
      <c r="K46" s="107" t="s">
        <v>498</v>
      </c>
      <c r="L46" s="107" t="s">
        <v>498</v>
      </c>
      <c r="M46" s="108" t="s">
        <v>498</v>
      </c>
    </row>
    <row r="47" spans="2:13" ht="27.75" customHeight="1">
      <c r="B47" s="1236"/>
      <c r="C47" s="1237"/>
      <c r="D47" s="110"/>
      <c r="E47" s="1250" t="s">
        <v>37</v>
      </c>
      <c r="F47" s="1251"/>
      <c r="G47" s="1251"/>
      <c r="H47" s="1252"/>
      <c r="I47" s="106" t="s">
        <v>498</v>
      </c>
      <c r="J47" s="107" t="s">
        <v>498</v>
      </c>
      <c r="K47" s="107" t="s">
        <v>498</v>
      </c>
      <c r="L47" s="107" t="s">
        <v>498</v>
      </c>
      <c r="M47" s="108" t="s">
        <v>498</v>
      </c>
    </row>
    <row r="48" spans="2:13" ht="27.75" customHeight="1">
      <c r="B48" s="1236"/>
      <c r="C48" s="1237"/>
      <c r="D48" s="105"/>
      <c r="E48" s="1240" t="s">
        <v>38</v>
      </c>
      <c r="F48" s="1240"/>
      <c r="G48" s="1240"/>
      <c r="H48" s="1241"/>
      <c r="I48" s="106" t="s">
        <v>498</v>
      </c>
      <c r="J48" s="107" t="s">
        <v>498</v>
      </c>
      <c r="K48" s="107" t="s">
        <v>498</v>
      </c>
      <c r="L48" s="107" t="s">
        <v>498</v>
      </c>
      <c r="M48" s="108" t="s">
        <v>498</v>
      </c>
    </row>
    <row r="49" spans="2:13" ht="27.75" customHeight="1">
      <c r="B49" s="1238"/>
      <c r="C49" s="1239"/>
      <c r="D49" s="105"/>
      <c r="E49" s="1240" t="s">
        <v>39</v>
      </c>
      <c r="F49" s="1240"/>
      <c r="G49" s="1240"/>
      <c r="H49" s="1241"/>
      <c r="I49" s="106" t="s">
        <v>498</v>
      </c>
      <c r="J49" s="107" t="s">
        <v>498</v>
      </c>
      <c r="K49" s="107" t="s">
        <v>498</v>
      </c>
      <c r="L49" s="107" t="s">
        <v>498</v>
      </c>
      <c r="M49" s="108" t="s">
        <v>498</v>
      </c>
    </row>
    <row r="50" spans="2:13" ht="27.75" customHeight="1">
      <c r="B50" s="1234" t="s">
        <v>40</v>
      </c>
      <c r="C50" s="1235"/>
      <c r="D50" s="111"/>
      <c r="E50" s="1240" t="s">
        <v>41</v>
      </c>
      <c r="F50" s="1240"/>
      <c r="G50" s="1240"/>
      <c r="H50" s="1241"/>
      <c r="I50" s="106">
        <v>3680</v>
      </c>
      <c r="J50" s="107">
        <v>4091</v>
      </c>
      <c r="K50" s="107">
        <v>4322</v>
      </c>
      <c r="L50" s="107">
        <v>4308</v>
      </c>
      <c r="M50" s="108">
        <v>4413</v>
      </c>
    </row>
    <row r="51" spans="2:13" ht="27.75" customHeight="1">
      <c r="B51" s="1236"/>
      <c r="C51" s="1237"/>
      <c r="D51" s="105"/>
      <c r="E51" s="1240" t="s">
        <v>42</v>
      </c>
      <c r="F51" s="1240"/>
      <c r="G51" s="1240"/>
      <c r="H51" s="1241"/>
      <c r="I51" s="106">
        <v>459</v>
      </c>
      <c r="J51" s="107">
        <v>417</v>
      </c>
      <c r="K51" s="107">
        <v>365</v>
      </c>
      <c r="L51" s="107">
        <v>325</v>
      </c>
      <c r="M51" s="108">
        <v>296</v>
      </c>
    </row>
    <row r="52" spans="2:13" ht="27.75" customHeight="1">
      <c r="B52" s="1238"/>
      <c r="C52" s="1239"/>
      <c r="D52" s="105"/>
      <c r="E52" s="1240" t="s">
        <v>43</v>
      </c>
      <c r="F52" s="1240"/>
      <c r="G52" s="1240"/>
      <c r="H52" s="1241"/>
      <c r="I52" s="106">
        <v>3501</v>
      </c>
      <c r="J52" s="107">
        <v>3325</v>
      </c>
      <c r="K52" s="107">
        <v>3451</v>
      </c>
      <c r="L52" s="107">
        <v>3464</v>
      </c>
      <c r="M52" s="108">
        <v>3700</v>
      </c>
    </row>
    <row r="53" spans="2:13" ht="27.75" customHeight="1" thickBot="1">
      <c r="B53" s="1242" t="s">
        <v>44</v>
      </c>
      <c r="C53" s="1243"/>
      <c r="D53" s="112"/>
      <c r="E53" s="1244" t="s">
        <v>45</v>
      </c>
      <c r="F53" s="1244"/>
      <c r="G53" s="1244"/>
      <c r="H53" s="1245"/>
      <c r="I53" s="113">
        <v>-2355</v>
      </c>
      <c r="J53" s="114">
        <v>-2735</v>
      </c>
      <c r="K53" s="114">
        <v>-2880</v>
      </c>
      <c r="L53" s="114">
        <v>-2906</v>
      </c>
      <c r="M53" s="115">
        <v>-2834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OG/g7/g2HAE/M70f/JZOCXC3liKfVmeB5FdDXv6Gtp5lwSbt2yCfjRIOQ+hfP69O10vjdpG/34J90TQhpjU1A==" saltValue="PEzAJAhFlUIZ4eLeGqTT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542</v>
      </c>
      <c r="G54" s="124" t="s">
        <v>543</v>
      </c>
      <c r="H54" s="125" t="s">
        <v>544</v>
      </c>
    </row>
    <row r="55" spans="2:8" ht="52.5" customHeight="1">
      <c r="B55" s="126"/>
      <c r="C55" s="1261" t="s">
        <v>48</v>
      </c>
      <c r="D55" s="1261"/>
      <c r="E55" s="1262"/>
      <c r="F55" s="127">
        <v>878</v>
      </c>
      <c r="G55" s="127">
        <v>878</v>
      </c>
      <c r="H55" s="128">
        <v>878</v>
      </c>
    </row>
    <row r="56" spans="2:8" ht="52.5" customHeight="1">
      <c r="B56" s="129"/>
      <c r="C56" s="1263" t="s">
        <v>49</v>
      </c>
      <c r="D56" s="1263"/>
      <c r="E56" s="1264"/>
      <c r="F56" s="130">
        <v>667</v>
      </c>
      <c r="G56" s="130">
        <v>667</v>
      </c>
      <c r="H56" s="131">
        <v>667</v>
      </c>
    </row>
    <row r="57" spans="2:8" ht="53.25" customHeight="1">
      <c r="B57" s="129"/>
      <c r="C57" s="1265" t="s">
        <v>50</v>
      </c>
      <c r="D57" s="1265"/>
      <c r="E57" s="1266"/>
      <c r="F57" s="132">
        <v>2633</v>
      </c>
      <c r="G57" s="132">
        <v>2619</v>
      </c>
      <c r="H57" s="133">
        <v>2727</v>
      </c>
    </row>
    <row r="58" spans="2:8" ht="45.75" customHeight="1">
      <c r="B58" s="134"/>
      <c r="C58" s="1253" t="s">
        <v>569</v>
      </c>
      <c r="D58" s="1254"/>
      <c r="E58" s="1255"/>
      <c r="F58" s="135">
        <v>801</v>
      </c>
      <c r="G58" s="135">
        <v>774</v>
      </c>
      <c r="H58" s="136">
        <v>801</v>
      </c>
    </row>
    <row r="59" spans="2:8" ht="45.75" customHeight="1">
      <c r="B59" s="134"/>
      <c r="C59" s="1253" t="s">
        <v>570</v>
      </c>
      <c r="D59" s="1254"/>
      <c r="E59" s="1255"/>
      <c r="F59" s="135">
        <v>497</v>
      </c>
      <c r="G59" s="135">
        <v>538</v>
      </c>
      <c r="H59" s="136">
        <v>580</v>
      </c>
    </row>
    <row r="60" spans="2:8" ht="45.75" customHeight="1">
      <c r="B60" s="134"/>
      <c r="C60" s="1253" t="s">
        <v>571</v>
      </c>
      <c r="D60" s="1254"/>
      <c r="E60" s="1255"/>
      <c r="F60" s="135">
        <v>458</v>
      </c>
      <c r="G60" s="135">
        <v>443</v>
      </c>
      <c r="H60" s="136">
        <v>403</v>
      </c>
    </row>
    <row r="61" spans="2:8" ht="45.75" customHeight="1">
      <c r="B61" s="134"/>
      <c r="C61" s="1253" t="s">
        <v>572</v>
      </c>
      <c r="D61" s="1254"/>
      <c r="E61" s="1255"/>
      <c r="F61" s="135">
        <v>373</v>
      </c>
      <c r="G61" s="135">
        <v>357</v>
      </c>
      <c r="H61" s="136">
        <v>337</v>
      </c>
    </row>
    <row r="62" spans="2:8" ht="45.75" customHeight="1" thickBot="1">
      <c r="B62" s="137"/>
      <c r="C62" s="1256" t="s">
        <v>573</v>
      </c>
      <c r="D62" s="1257"/>
      <c r="E62" s="1258"/>
      <c r="F62" s="138">
        <v>303</v>
      </c>
      <c r="G62" s="138">
        <v>303</v>
      </c>
      <c r="H62" s="139">
        <v>304</v>
      </c>
    </row>
    <row r="63" spans="2:8" ht="52.5" customHeight="1" thickBot="1">
      <c r="B63" s="140"/>
      <c r="C63" s="1259" t="s">
        <v>51</v>
      </c>
      <c r="D63" s="1259"/>
      <c r="E63" s="1260"/>
      <c r="F63" s="141">
        <v>4178</v>
      </c>
      <c r="G63" s="141">
        <v>4164</v>
      </c>
      <c r="H63" s="142">
        <v>4273</v>
      </c>
    </row>
    <row r="64" spans="2:8" ht="15" customHeight="1"/>
    <row r="65" ht="0" hidden="1" customHeight="1"/>
    <row r="66" ht="0" hidden="1" customHeight="1"/>
  </sheetData>
  <sheetProtection algorithmName="SHA-512" hashValue="EUy41RSNM+PZGYMWiT2LIYQTkmOlUSxoI7Et5G8EEIqQ7xJzwujseiLtisR0MB2coqgPv+IBZ2PuZG5vvMxdgg==" saltValue="IK+GRd4Zcw8k0QPBWK3b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537</v>
      </c>
      <c r="G2" s="156"/>
      <c r="H2" s="157"/>
    </row>
    <row r="3" spans="1:8">
      <c r="A3" s="153" t="s">
        <v>530</v>
      </c>
      <c r="B3" s="158"/>
      <c r="C3" s="159"/>
      <c r="D3" s="160">
        <v>195919</v>
      </c>
      <c r="E3" s="161"/>
      <c r="F3" s="162">
        <v>288550</v>
      </c>
      <c r="G3" s="163"/>
      <c r="H3" s="164"/>
    </row>
    <row r="4" spans="1:8">
      <c r="A4" s="165"/>
      <c r="B4" s="166"/>
      <c r="C4" s="167"/>
      <c r="D4" s="168">
        <v>66888</v>
      </c>
      <c r="E4" s="169"/>
      <c r="F4" s="170">
        <v>141525</v>
      </c>
      <c r="G4" s="171"/>
      <c r="H4" s="172"/>
    </row>
    <row r="5" spans="1:8">
      <c r="A5" s="153" t="s">
        <v>532</v>
      </c>
      <c r="B5" s="158"/>
      <c r="C5" s="159"/>
      <c r="D5" s="160">
        <v>171914</v>
      </c>
      <c r="E5" s="161"/>
      <c r="F5" s="162">
        <v>287914</v>
      </c>
      <c r="G5" s="163"/>
      <c r="H5" s="164"/>
    </row>
    <row r="6" spans="1:8">
      <c r="A6" s="165"/>
      <c r="B6" s="166"/>
      <c r="C6" s="167"/>
      <c r="D6" s="168">
        <v>57993</v>
      </c>
      <c r="E6" s="169"/>
      <c r="F6" s="170">
        <v>146531</v>
      </c>
      <c r="G6" s="171"/>
      <c r="H6" s="172"/>
    </row>
    <row r="7" spans="1:8">
      <c r="A7" s="153" t="s">
        <v>533</v>
      </c>
      <c r="B7" s="158"/>
      <c r="C7" s="159"/>
      <c r="D7" s="160">
        <v>356326</v>
      </c>
      <c r="E7" s="161"/>
      <c r="F7" s="162">
        <v>291945</v>
      </c>
      <c r="G7" s="163"/>
      <c r="H7" s="164"/>
    </row>
    <row r="8" spans="1:8">
      <c r="A8" s="165"/>
      <c r="B8" s="166"/>
      <c r="C8" s="167"/>
      <c r="D8" s="168">
        <v>269549</v>
      </c>
      <c r="E8" s="169"/>
      <c r="F8" s="170">
        <v>127651</v>
      </c>
      <c r="G8" s="171"/>
      <c r="H8" s="172"/>
    </row>
    <row r="9" spans="1:8">
      <c r="A9" s="153" t="s">
        <v>534</v>
      </c>
      <c r="B9" s="158"/>
      <c r="C9" s="159"/>
      <c r="D9" s="160">
        <v>358946</v>
      </c>
      <c r="E9" s="161"/>
      <c r="F9" s="162">
        <v>291173</v>
      </c>
      <c r="G9" s="163"/>
      <c r="H9" s="164"/>
    </row>
    <row r="10" spans="1:8">
      <c r="A10" s="165"/>
      <c r="B10" s="166"/>
      <c r="C10" s="167"/>
      <c r="D10" s="168">
        <v>205301</v>
      </c>
      <c r="E10" s="169"/>
      <c r="F10" s="170">
        <v>119071</v>
      </c>
      <c r="G10" s="171"/>
      <c r="H10" s="172"/>
    </row>
    <row r="11" spans="1:8">
      <c r="A11" s="153" t="s">
        <v>535</v>
      </c>
      <c r="B11" s="158"/>
      <c r="C11" s="159"/>
      <c r="D11" s="160">
        <v>757020</v>
      </c>
      <c r="E11" s="161"/>
      <c r="F11" s="162">
        <v>271581</v>
      </c>
      <c r="G11" s="163"/>
      <c r="H11" s="164"/>
    </row>
    <row r="12" spans="1:8">
      <c r="A12" s="165"/>
      <c r="B12" s="166"/>
      <c r="C12" s="173"/>
      <c r="D12" s="168">
        <v>373575</v>
      </c>
      <c r="E12" s="169"/>
      <c r="F12" s="170">
        <v>117844</v>
      </c>
      <c r="G12" s="171"/>
      <c r="H12" s="172"/>
    </row>
    <row r="13" spans="1:8">
      <c r="A13" s="153"/>
      <c r="B13" s="158"/>
      <c r="C13" s="174"/>
      <c r="D13" s="175">
        <v>368025</v>
      </c>
      <c r="E13" s="176"/>
      <c r="F13" s="177">
        <v>286233</v>
      </c>
      <c r="G13" s="178"/>
      <c r="H13" s="164"/>
    </row>
    <row r="14" spans="1:8">
      <c r="A14" s="165"/>
      <c r="B14" s="166"/>
      <c r="C14" s="167"/>
      <c r="D14" s="168">
        <v>194661</v>
      </c>
      <c r="E14" s="169"/>
      <c r="F14" s="170">
        <v>130524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2.7</v>
      </c>
      <c r="C19" s="179">
        <f>ROUND(VALUE(SUBSTITUTE(実質収支比率等に係る経年分析!G$48,"▲","-")),2)</f>
        <v>5.5</v>
      </c>
      <c r="D19" s="179">
        <f>ROUND(VALUE(SUBSTITUTE(実質収支比率等に係る経年分析!H$48,"▲","-")),2)</f>
        <v>6.42</v>
      </c>
      <c r="E19" s="179">
        <f>ROUND(VALUE(SUBSTITUTE(実質収支比率等に係る経年分析!I$48,"▲","-")),2)</f>
        <v>4.9400000000000004</v>
      </c>
      <c r="F19" s="179">
        <f>ROUND(VALUE(SUBSTITUTE(実質収支比率等に係る経年分析!J$48,"▲","-")),2)</f>
        <v>8.19</v>
      </c>
    </row>
    <row r="20" spans="1:11">
      <c r="A20" s="179" t="s">
        <v>55</v>
      </c>
      <c r="B20" s="179">
        <f>ROUND(VALUE(SUBSTITUTE(実質収支比率等に係る経年分析!F$47,"▲","-")),2)</f>
        <v>37.020000000000003</v>
      </c>
      <c r="C20" s="179">
        <f>ROUND(VALUE(SUBSTITUTE(実質収支比率等に係る経年分析!G$47,"▲","-")),2)</f>
        <v>36.25</v>
      </c>
      <c r="D20" s="179">
        <f>ROUND(VALUE(SUBSTITUTE(実質収支比率等に係る経年分析!H$47,"▲","-")),2)</f>
        <v>37.51</v>
      </c>
      <c r="E20" s="179">
        <f>ROUND(VALUE(SUBSTITUTE(実質収支比率等に係る経年分析!I$47,"▲","-")),2)</f>
        <v>37.880000000000003</v>
      </c>
      <c r="F20" s="179">
        <f>ROUND(VALUE(SUBSTITUTE(実質収支比率等に係る経年分析!J$47,"▲","-")),2)</f>
        <v>37.72</v>
      </c>
    </row>
    <row r="21" spans="1:11">
      <c r="A21" s="179" t="s">
        <v>56</v>
      </c>
      <c r="B21" s="179">
        <f>IF(ISNUMBER(VALUE(SUBSTITUTE(実質収支比率等に係る経年分析!F$49,"▲","-"))),ROUND(VALUE(SUBSTITUTE(実質収支比率等に係る経年分析!F$49,"▲","-")),2),NA())</f>
        <v>7.4</v>
      </c>
      <c r="C21" s="179">
        <f>IF(ISNUMBER(VALUE(SUBSTITUTE(実質収支比率等に係る経年分析!G$49,"▲","-"))),ROUND(VALUE(SUBSTITUTE(実質収支比率等に係る経年分析!G$49,"▲","-")),2),NA())</f>
        <v>2.86</v>
      </c>
      <c r="D21" s="179">
        <f>IF(ISNUMBER(VALUE(SUBSTITUTE(実質収支比率等に係る経年分析!H$49,"▲","-"))),ROUND(VALUE(SUBSTITUTE(実質収支比率等に係る経年分析!H$49,"▲","-")),2),NA())</f>
        <v>0.75</v>
      </c>
      <c r="E21" s="179">
        <f>IF(ISNUMBER(VALUE(SUBSTITUTE(実質収支比率等に係る経年分析!I$49,"▲","-"))),ROUND(VALUE(SUBSTITUTE(実質収支比率等に係る経年分析!I$49,"▲","-")),2),NA())</f>
        <v>-1.54</v>
      </c>
      <c r="F21" s="179">
        <f>IF(ISNUMBER(VALUE(SUBSTITUTE(実質収支比率等に係る経年分析!J$49,"▲","-"))),ROUND(VALUE(SUBSTITUTE(実質収支比率等に係る経年分析!J$49,"▲","-")),2),NA())</f>
        <v>3.28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0.69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自動車学校事業特別会計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中頓別町下水道事業特別会計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中頓別町水道事業特別会計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0.15</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8.17</v>
      </c>
    </row>
    <row r="36" spans="1:16">
      <c r="A36" s="180" t="str">
        <f>IF(連結実質赤字比率に係る赤字・黒字の構成分析!C$34="",NA(),連結実質赤字比率に係る赤字・黒字の構成分析!C$34)</f>
        <v>中頓別町国民健康保険病院事業会計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17.100000000000001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612</v>
      </c>
      <c r="E42" s="181"/>
      <c r="F42" s="181"/>
      <c r="G42" s="181">
        <f>'実質公債費比率（分子）の構造'!L$52</f>
        <v>596</v>
      </c>
      <c r="H42" s="181"/>
      <c r="I42" s="181"/>
      <c r="J42" s="181">
        <f>'実質公債費比率（分子）の構造'!M$52</f>
        <v>563</v>
      </c>
      <c r="K42" s="181"/>
      <c r="L42" s="181"/>
      <c r="M42" s="181">
        <f>'実質公債費比率（分子）の構造'!N$52</f>
        <v>537</v>
      </c>
      <c r="N42" s="181"/>
      <c r="O42" s="181"/>
      <c r="P42" s="181">
        <f>'実質公債費比率（分子）の構造'!O$52</f>
        <v>502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c r="A44" s="181" t="s">
        <v>65</v>
      </c>
      <c r="B44" s="181">
        <f>'実質公債費比率（分子）の構造'!K$50</f>
        <v>25</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13</v>
      </c>
      <c r="C45" s="181"/>
      <c r="D45" s="181"/>
      <c r="E45" s="181">
        <f>'実質公債費比率（分子）の構造'!L$49</f>
        <v>12</v>
      </c>
      <c r="F45" s="181"/>
      <c r="G45" s="181"/>
      <c r="H45" s="181">
        <f>'実質公債費比率（分子）の構造'!M$49</f>
        <v>10</v>
      </c>
      <c r="I45" s="181"/>
      <c r="J45" s="181"/>
      <c r="K45" s="181">
        <f>'実質公債費比率（分子）の構造'!N$49</f>
        <v>2</v>
      </c>
      <c r="L45" s="181"/>
      <c r="M45" s="181"/>
      <c r="N45" s="181" t="str">
        <f>'実質公債費比率（分子）の構造'!O$49</f>
        <v>-</v>
      </c>
      <c r="O45" s="181"/>
      <c r="P45" s="181"/>
    </row>
    <row r="46" spans="1:16">
      <c r="A46" s="181" t="s">
        <v>67</v>
      </c>
      <c r="B46" s="181">
        <f>'実質公債費比率（分子）の構造'!K$48</f>
        <v>98</v>
      </c>
      <c r="C46" s="181"/>
      <c r="D46" s="181"/>
      <c r="E46" s="181">
        <f>'実質公債費比率（分子）の構造'!L$48</f>
        <v>89</v>
      </c>
      <c r="F46" s="181"/>
      <c r="G46" s="181"/>
      <c r="H46" s="181">
        <f>'実質公債費比率（分子）の構造'!M$48</f>
        <v>94</v>
      </c>
      <c r="I46" s="181"/>
      <c r="J46" s="181"/>
      <c r="K46" s="181">
        <f>'実質公債費比率（分子）の構造'!N$48</f>
        <v>83</v>
      </c>
      <c r="L46" s="181"/>
      <c r="M46" s="181"/>
      <c r="N46" s="181">
        <f>'実質公債費比率（分子）の構造'!O$48</f>
        <v>84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575</v>
      </c>
      <c r="C49" s="181"/>
      <c r="D49" s="181"/>
      <c r="E49" s="181">
        <f>'実質公債費比率（分子）の構造'!L$45</f>
        <v>530</v>
      </c>
      <c r="F49" s="181"/>
      <c r="G49" s="181"/>
      <c r="H49" s="181">
        <f>'実質公債費比率（分子）の構造'!M$45</f>
        <v>472</v>
      </c>
      <c r="I49" s="181"/>
      <c r="J49" s="181"/>
      <c r="K49" s="181">
        <f>'実質公債費比率（分子）の構造'!N$45</f>
        <v>422</v>
      </c>
      <c r="L49" s="181"/>
      <c r="M49" s="181"/>
      <c r="N49" s="181">
        <f>'実質公債費比率（分子）の構造'!O$45</f>
        <v>386</v>
      </c>
      <c r="O49" s="181"/>
      <c r="P49" s="181"/>
    </row>
    <row r="50" spans="1:16">
      <c r="A50" s="181" t="s">
        <v>71</v>
      </c>
      <c r="B50" s="181" t="e">
        <f>NA()</f>
        <v>#N/A</v>
      </c>
      <c r="C50" s="181">
        <f>IF(ISNUMBER('実質公債費比率（分子）の構造'!K$53),'実質公債費比率（分子）の構造'!K$53,NA())</f>
        <v>99</v>
      </c>
      <c r="D50" s="181" t="e">
        <f>NA()</f>
        <v>#N/A</v>
      </c>
      <c r="E50" s="181" t="e">
        <f>NA()</f>
        <v>#N/A</v>
      </c>
      <c r="F50" s="181">
        <f>IF(ISNUMBER('実質公債費比率（分子）の構造'!L$53),'実質公債費比率（分子）の構造'!L$53,NA())</f>
        <v>35</v>
      </c>
      <c r="G50" s="181" t="e">
        <f>NA()</f>
        <v>#N/A</v>
      </c>
      <c r="H50" s="181" t="e">
        <f>NA()</f>
        <v>#N/A</v>
      </c>
      <c r="I50" s="181">
        <f>IF(ISNUMBER('実質公債費比率（分子）の構造'!M$53),'実質公債費比率（分子）の構造'!M$53,NA())</f>
        <v>13</v>
      </c>
      <c r="J50" s="181" t="e">
        <f>NA()</f>
        <v>#N/A</v>
      </c>
      <c r="K50" s="181" t="e">
        <f>NA()</f>
        <v>#N/A</v>
      </c>
      <c r="L50" s="181">
        <f>IF(ISNUMBER('実質公債費比率（分子）の構造'!N$53),'実質公債費比率（分子）の構造'!N$53,NA())</f>
        <v>-30</v>
      </c>
      <c r="M50" s="181" t="e">
        <f>NA()</f>
        <v>#N/A</v>
      </c>
      <c r="N50" s="181" t="e">
        <f>NA()</f>
        <v>#N/A</v>
      </c>
      <c r="O50" s="181">
        <f>IF(ISNUMBER('実質公債費比率（分子）の構造'!O$53),'実質公債費比率（分子）の構造'!O$53,NA())</f>
        <v>-32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3501</v>
      </c>
      <c r="E56" s="180"/>
      <c r="F56" s="180"/>
      <c r="G56" s="180">
        <f>'将来負担比率（分子）の構造'!J$52</f>
        <v>3325</v>
      </c>
      <c r="H56" s="180"/>
      <c r="I56" s="180"/>
      <c r="J56" s="180">
        <f>'将来負担比率（分子）の構造'!K$52</f>
        <v>3451</v>
      </c>
      <c r="K56" s="180"/>
      <c r="L56" s="180"/>
      <c r="M56" s="180">
        <f>'将来負担比率（分子）の構造'!L$52</f>
        <v>3464</v>
      </c>
      <c r="N56" s="180"/>
      <c r="O56" s="180"/>
      <c r="P56" s="180">
        <f>'将来負担比率（分子）の構造'!M$52</f>
        <v>3700</v>
      </c>
    </row>
    <row r="57" spans="1:16">
      <c r="A57" s="180" t="s">
        <v>42</v>
      </c>
      <c r="B57" s="180"/>
      <c r="C57" s="180"/>
      <c r="D57" s="180">
        <f>'将来負担比率（分子）の構造'!I$51</f>
        <v>459</v>
      </c>
      <c r="E57" s="180"/>
      <c r="F57" s="180"/>
      <c r="G57" s="180">
        <f>'将来負担比率（分子）の構造'!J$51</f>
        <v>417</v>
      </c>
      <c r="H57" s="180"/>
      <c r="I57" s="180"/>
      <c r="J57" s="180">
        <f>'将来負担比率（分子）の構造'!K$51</f>
        <v>365</v>
      </c>
      <c r="K57" s="180"/>
      <c r="L57" s="180"/>
      <c r="M57" s="180">
        <f>'将来負担比率（分子）の構造'!L$51</f>
        <v>325</v>
      </c>
      <c r="N57" s="180"/>
      <c r="O57" s="180"/>
      <c r="P57" s="180">
        <f>'将来負担比率（分子）の構造'!M$51</f>
        <v>296</v>
      </c>
    </row>
    <row r="58" spans="1:16">
      <c r="A58" s="180" t="s">
        <v>41</v>
      </c>
      <c r="B58" s="180"/>
      <c r="C58" s="180"/>
      <c r="D58" s="180">
        <f>'将来負担比率（分子）の構造'!I$50</f>
        <v>3680</v>
      </c>
      <c r="E58" s="180"/>
      <c r="F58" s="180"/>
      <c r="G58" s="180">
        <f>'将来負担比率（分子）の構造'!J$50</f>
        <v>4091</v>
      </c>
      <c r="H58" s="180"/>
      <c r="I58" s="180"/>
      <c r="J58" s="180">
        <f>'将来負担比率（分子）の構造'!K$50</f>
        <v>4322</v>
      </c>
      <c r="K58" s="180"/>
      <c r="L58" s="180"/>
      <c r="M58" s="180">
        <f>'将来負担比率（分子）の構造'!L$50</f>
        <v>4308</v>
      </c>
      <c r="N58" s="180"/>
      <c r="O58" s="180"/>
      <c r="P58" s="180">
        <f>'将来負担比率（分子）の構造'!M$50</f>
        <v>4413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711</v>
      </c>
      <c r="C62" s="180"/>
      <c r="D62" s="180"/>
      <c r="E62" s="180">
        <f>'将来負担比率（分子）の構造'!J$45</f>
        <v>717</v>
      </c>
      <c r="F62" s="180"/>
      <c r="G62" s="180"/>
      <c r="H62" s="180">
        <f>'将来負担比率（分子）の構造'!K$45</f>
        <v>674</v>
      </c>
      <c r="I62" s="180"/>
      <c r="J62" s="180"/>
      <c r="K62" s="180">
        <f>'将来負担比率（分子）の構造'!L$45</f>
        <v>506</v>
      </c>
      <c r="L62" s="180"/>
      <c r="M62" s="180"/>
      <c r="N62" s="180">
        <f>'将来負担比率（分子）の構造'!M$45</f>
        <v>421</v>
      </c>
      <c r="O62" s="180"/>
      <c r="P62" s="180"/>
    </row>
    <row r="63" spans="1:16">
      <c r="A63" s="180" t="s">
        <v>34</v>
      </c>
      <c r="B63" s="180">
        <f>'将来負担比率（分子）の構造'!I$44</f>
        <v>22</v>
      </c>
      <c r="C63" s="180"/>
      <c r="D63" s="180"/>
      <c r="E63" s="180">
        <f>'将来負担比率（分子）の構造'!J$44</f>
        <v>12</v>
      </c>
      <c r="F63" s="180"/>
      <c r="G63" s="180"/>
      <c r="H63" s="180">
        <f>'将来負担比率（分子）の構造'!K$44</f>
        <v>0</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762</v>
      </c>
      <c r="C64" s="180"/>
      <c r="D64" s="180"/>
      <c r="E64" s="180">
        <f>'将来負担比率（分子）の構造'!J$43</f>
        <v>789</v>
      </c>
      <c r="F64" s="180"/>
      <c r="G64" s="180"/>
      <c r="H64" s="180">
        <f>'将来負担比率（分子）の構造'!K$43</f>
        <v>792</v>
      </c>
      <c r="I64" s="180"/>
      <c r="J64" s="180"/>
      <c r="K64" s="180">
        <f>'将来負担比率（分子）の構造'!L$43</f>
        <v>761</v>
      </c>
      <c r="L64" s="180"/>
      <c r="M64" s="180"/>
      <c r="N64" s="180">
        <f>'将来負担比率（分子）の構造'!M$43</f>
        <v>808</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3789</v>
      </c>
      <c r="C66" s="180"/>
      <c r="D66" s="180"/>
      <c r="E66" s="180">
        <f>'将来負担比率（分子）の構造'!J$41</f>
        <v>3578</v>
      </c>
      <c r="F66" s="180"/>
      <c r="G66" s="180"/>
      <c r="H66" s="180">
        <f>'将来負担比率（分子）の構造'!K$41</f>
        <v>3791</v>
      </c>
      <c r="I66" s="180"/>
      <c r="J66" s="180"/>
      <c r="K66" s="180">
        <f>'将来負担比率（分子）の構造'!L$41</f>
        <v>3924</v>
      </c>
      <c r="L66" s="180"/>
      <c r="M66" s="180"/>
      <c r="N66" s="180">
        <f>'将来負担比率（分子）の構造'!M$41</f>
        <v>4345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878</v>
      </c>
      <c r="C72" s="184">
        <f>基金残高に係る経年分析!G55</f>
        <v>878</v>
      </c>
      <c r="D72" s="184">
        <f>基金残高に係る経年分析!H55</f>
        <v>878</v>
      </c>
    </row>
    <row r="73" spans="1:16">
      <c r="A73" s="183" t="s">
        <v>78</v>
      </c>
      <c r="B73" s="184">
        <f>基金残高に係る経年分析!F56</f>
        <v>667</v>
      </c>
      <c r="C73" s="184">
        <f>基金残高に係る経年分析!G56</f>
        <v>667</v>
      </c>
      <c r="D73" s="184">
        <f>基金残高に係る経年分析!H56</f>
        <v>667</v>
      </c>
    </row>
    <row r="74" spans="1:16">
      <c r="A74" s="183" t="s">
        <v>79</v>
      </c>
      <c r="B74" s="184">
        <f>基金残高に係る経年分析!F57</f>
        <v>2633</v>
      </c>
      <c r="C74" s="184">
        <f>基金残高に係る経年分析!G57</f>
        <v>2619</v>
      </c>
      <c r="D74" s="184">
        <f>基金残高に係る経年分析!H57</f>
        <v>2727</v>
      </c>
    </row>
  </sheetData>
  <sheetProtection algorithmName="SHA-512" hashValue="3V3hbpk/0wxpquySMmFTb1YEJ467c9cRJCaLalk7JG6sUKt4NprTohb9cPlZfax/cEQ37hvzQHf86zKU9Hf/0w==" saltValue="g1jkgTD8BHsF4aoOHpZH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223</v>
      </c>
      <c r="C5" s="723"/>
      <c r="D5" s="723"/>
      <c r="E5" s="723"/>
      <c r="F5" s="723"/>
      <c r="G5" s="723"/>
      <c r="H5" s="723"/>
      <c r="I5" s="723"/>
      <c r="J5" s="723"/>
      <c r="K5" s="723"/>
      <c r="L5" s="723"/>
      <c r="M5" s="723"/>
      <c r="N5" s="723"/>
      <c r="O5" s="723"/>
      <c r="P5" s="723"/>
      <c r="Q5" s="724"/>
      <c r="R5" s="688">
        <v>158914</v>
      </c>
      <c r="S5" s="689"/>
      <c r="T5" s="689"/>
      <c r="U5" s="689"/>
      <c r="V5" s="689"/>
      <c r="W5" s="689"/>
      <c r="X5" s="689"/>
      <c r="Y5" s="735"/>
      <c r="Z5" s="753">
        <v>3.4</v>
      </c>
      <c r="AA5" s="753"/>
      <c r="AB5" s="753"/>
      <c r="AC5" s="753"/>
      <c r="AD5" s="754">
        <v>158914</v>
      </c>
      <c r="AE5" s="754"/>
      <c r="AF5" s="754"/>
      <c r="AG5" s="754"/>
      <c r="AH5" s="754"/>
      <c r="AI5" s="754"/>
      <c r="AJ5" s="754"/>
      <c r="AK5" s="754"/>
      <c r="AL5" s="736">
        <v>7</v>
      </c>
      <c r="AM5" s="705"/>
      <c r="AN5" s="705"/>
      <c r="AO5" s="737"/>
      <c r="AP5" s="722" t="s">
        <v>224</v>
      </c>
      <c r="AQ5" s="723"/>
      <c r="AR5" s="723"/>
      <c r="AS5" s="723"/>
      <c r="AT5" s="723"/>
      <c r="AU5" s="723"/>
      <c r="AV5" s="723"/>
      <c r="AW5" s="723"/>
      <c r="AX5" s="723"/>
      <c r="AY5" s="723"/>
      <c r="AZ5" s="723"/>
      <c r="BA5" s="723"/>
      <c r="BB5" s="723"/>
      <c r="BC5" s="723"/>
      <c r="BD5" s="723"/>
      <c r="BE5" s="723"/>
      <c r="BF5" s="724"/>
      <c r="BG5" s="636">
        <v>157841</v>
      </c>
      <c r="BH5" s="637"/>
      <c r="BI5" s="637"/>
      <c r="BJ5" s="637"/>
      <c r="BK5" s="637"/>
      <c r="BL5" s="637"/>
      <c r="BM5" s="637"/>
      <c r="BN5" s="638"/>
      <c r="BO5" s="685">
        <v>99.3</v>
      </c>
      <c r="BP5" s="685"/>
      <c r="BQ5" s="685"/>
      <c r="BR5" s="685"/>
      <c r="BS5" s="686">
        <v>1020</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c r="B6" s="633" t="s">
        <v>228</v>
      </c>
      <c r="C6" s="634"/>
      <c r="D6" s="634"/>
      <c r="E6" s="634"/>
      <c r="F6" s="634"/>
      <c r="G6" s="634"/>
      <c r="H6" s="634"/>
      <c r="I6" s="634"/>
      <c r="J6" s="634"/>
      <c r="K6" s="634"/>
      <c r="L6" s="634"/>
      <c r="M6" s="634"/>
      <c r="N6" s="634"/>
      <c r="O6" s="634"/>
      <c r="P6" s="634"/>
      <c r="Q6" s="635"/>
      <c r="R6" s="636">
        <v>56765</v>
      </c>
      <c r="S6" s="637"/>
      <c r="T6" s="637"/>
      <c r="U6" s="637"/>
      <c r="V6" s="637"/>
      <c r="W6" s="637"/>
      <c r="X6" s="637"/>
      <c r="Y6" s="638"/>
      <c r="Z6" s="685">
        <v>1.2</v>
      </c>
      <c r="AA6" s="685"/>
      <c r="AB6" s="685"/>
      <c r="AC6" s="685"/>
      <c r="AD6" s="686">
        <v>56765</v>
      </c>
      <c r="AE6" s="686"/>
      <c r="AF6" s="686"/>
      <c r="AG6" s="686"/>
      <c r="AH6" s="686"/>
      <c r="AI6" s="686"/>
      <c r="AJ6" s="686"/>
      <c r="AK6" s="686"/>
      <c r="AL6" s="639">
        <v>2.5</v>
      </c>
      <c r="AM6" s="640"/>
      <c r="AN6" s="640"/>
      <c r="AO6" s="687"/>
      <c r="AP6" s="633" t="s">
        <v>229</v>
      </c>
      <c r="AQ6" s="634"/>
      <c r="AR6" s="634"/>
      <c r="AS6" s="634"/>
      <c r="AT6" s="634"/>
      <c r="AU6" s="634"/>
      <c r="AV6" s="634"/>
      <c r="AW6" s="634"/>
      <c r="AX6" s="634"/>
      <c r="AY6" s="634"/>
      <c r="AZ6" s="634"/>
      <c r="BA6" s="634"/>
      <c r="BB6" s="634"/>
      <c r="BC6" s="634"/>
      <c r="BD6" s="634"/>
      <c r="BE6" s="634"/>
      <c r="BF6" s="635"/>
      <c r="BG6" s="636">
        <v>157841</v>
      </c>
      <c r="BH6" s="637"/>
      <c r="BI6" s="637"/>
      <c r="BJ6" s="637"/>
      <c r="BK6" s="637"/>
      <c r="BL6" s="637"/>
      <c r="BM6" s="637"/>
      <c r="BN6" s="638"/>
      <c r="BO6" s="685">
        <v>99.3</v>
      </c>
      <c r="BP6" s="685"/>
      <c r="BQ6" s="685"/>
      <c r="BR6" s="685"/>
      <c r="BS6" s="686">
        <v>1020</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36">
        <v>43040</v>
      </c>
      <c r="CS6" s="637"/>
      <c r="CT6" s="637"/>
      <c r="CU6" s="637"/>
      <c r="CV6" s="637"/>
      <c r="CW6" s="637"/>
      <c r="CX6" s="637"/>
      <c r="CY6" s="638"/>
      <c r="CZ6" s="736">
        <v>1</v>
      </c>
      <c r="DA6" s="705"/>
      <c r="DB6" s="705"/>
      <c r="DC6" s="739"/>
      <c r="DD6" s="642" t="s">
        <v>176</v>
      </c>
      <c r="DE6" s="637"/>
      <c r="DF6" s="637"/>
      <c r="DG6" s="637"/>
      <c r="DH6" s="637"/>
      <c r="DI6" s="637"/>
      <c r="DJ6" s="637"/>
      <c r="DK6" s="637"/>
      <c r="DL6" s="637"/>
      <c r="DM6" s="637"/>
      <c r="DN6" s="637"/>
      <c r="DO6" s="637"/>
      <c r="DP6" s="638"/>
      <c r="DQ6" s="642">
        <v>43040</v>
      </c>
      <c r="DR6" s="637"/>
      <c r="DS6" s="637"/>
      <c r="DT6" s="637"/>
      <c r="DU6" s="637"/>
      <c r="DV6" s="637"/>
      <c r="DW6" s="637"/>
      <c r="DX6" s="637"/>
      <c r="DY6" s="637"/>
      <c r="DZ6" s="637"/>
      <c r="EA6" s="637"/>
      <c r="EB6" s="637"/>
      <c r="EC6" s="666"/>
    </row>
    <row r="7" spans="2:143" ht="11.25" customHeight="1">
      <c r="B7" s="633" t="s">
        <v>231</v>
      </c>
      <c r="C7" s="634"/>
      <c r="D7" s="634"/>
      <c r="E7" s="634"/>
      <c r="F7" s="634"/>
      <c r="G7" s="634"/>
      <c r="H7" s="634"/>
      <c r="I7" s="634"/>
      <c r="J7" s="634"/>
      <c r="K7" s="634"/>
      <c r="L7" s="634"/>
      <c r="M7" s="634"/>
      <c r="N7" s="634"/>
      <c r="O7" s="634"/>
      <c r="P7" s="634"/>
      <c r="Q7" s="635"/>
      <c r="R7" s="636">
        <v>261</v>
      </c>
      <c r="S7" s="637"/>
      <c r="T7" s="637"/>
      <c r="U7" s="637"/>
      <c r="V7" s="637"/>
      <c r="W7" s="637"/>
      <c r="X7" s="637"/>
      <c r="Y7" s="638"/>
      <c r="Z7" s="685">
        <v>0</v>
      </c>
      <c r="AA7" s="685"/>
      <c r="AB7" s="685"/>
      <c r="AC7" s="685"/>
      <c r="AD7" s="686">
        <v>261</v>
      </c>
      <c r="AE7" s="686"/>
      <c r="AF7" s="686"/>
      <c r="AG7" s="686"/>
      <c r="AH7" s="686"/>
      <c r="AI7" s="686"/>
      <c r="AJ7" s="686"/>
      <c r="AK7" s="686"/>
      <c r="AL7" s="639">
        <v>0</v>
      </c>
      <c r="AM7" s="640"/>
      <c r="AN7" s="640"/>
      <c r="AO7" s="687"/>
      <c r="AP7" s="633" t="s">
        <v>232</v>
      </c>
      <c r="AQ7" s="634"/>
      <c r="AR7" s="634"/>
      <c r="AS7" s="634"/>
      <c r="AT7" s="634"/>
      <c r="AU7" s="634"/>
      <c r="AV7" s="634"/>
      <c r="AW7" s="634"/>
      <c r="AX7" s="634"/>
      <c r="AY7" s="634"/>
      <c r="AZ7" s="634"/>
      <c r="BA7" s="634"/>
      <c r="BB7" s="634"/>
      <c r="BC7" s="634"/>
      <c r="BD7" s="634"/>
      <c r="BE7" s="634"/>
      <c r="BF7" s="635"/>
      <c r="BG7" s="636">
        <v>79570</v>
      </c>
      <c r="BH7" s="637"/>
      <c r="BI7" s="637"/>
      <c r="BJ7" s="637"/>
      <c r="BK7" s="637"/>
      <c r="BL7" s="637"/>
      <c r="BM7" s="637"/>
      <c r="BN7" s="638"/>
      <c r="BO7" s="685">
        <v>50.1</v>
      </c>
      <c r="BP7" s="685"/>
      <c r="BQ7" s="685"/>
      <c r="BR7" s="685"/>
      <c r="BS7" s="686">
        <v>1020</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36">
        <v>787770</v>
      </c>
      <c r="CS7" s="637"/>
      <c r="CT7" s="637"/>
      <c r="CU7" s="637"/>
      <c r="CV7" s="637"/>
      <c r="CW7" s="637"/>
      <c r="CX7" s="637"/>
      <c r="CY7" s="638"/>
      <c r="CZ7" s="685">
        <v>17.8</v>
      </c>
      <c r="DA7" s="685"/>
      <c r="DB7" s="685"/>
      <c r="DC7" s="685"/>
      <c r="DD7" s="642">
        <v>141029</v>
      </c>
      <c r="DE7" s="637"/>
      <c r="DF7" s="637"/>
      <c r="DG7" s="637"/>
      <c r="DH7" s="637"/>
      <c r="DI7" s="637"/>
      <c r="DJ7" s="637"/>
      <c r="DK7" s="637"/>
      <c r="DL7" s="637"/>
      <c r="DM7" s="637"/>
      <c r="DN7" s="637"/>
      <c r="DO7" s="637"/>
      <c r="DP7" s="638"/>
      <c r="DQ7" s="642">
        <v>555443</v>
      </c>
      <c r="DR7" s="637"/>
      <c r="DS7" s="637"/>
      <c r="DT7" s="637"/>
      <c r="DU7" s="637"/>
      <c r="DV7" s="637"/>
      <c r="DW7" s="637"/>
      <c r="DX7" s="637"/>
      <c r="DY7" s="637"/>
      <c r="DZ7" s="637"/>
      <c r="EA7" s="637"/>
      <c r="EB7" s="637"/>
      <c r="EC7" s="666"/>
    </row>
    <row r="8" spans="2:143" ht="11.25" customHeight="1">
      <c r="B8" s="633" t="s">
        <v>234</v>
      </c>
      <c r="C8" s="634"/>
      <c r="D8" s="634"/>
      <c r="E8" s="634"/>
      <c r="F8" s="634"/>
      <c r="G8" s="634"/>
      <c r="H8" s="634"/>
      <c r="I8" s="634"/>
      <c r="J8" s="634"/>
      <c r="K8" s="634"/>
      <c r="L8" s="634"/>
      <c r="M8" s="634"/>
      <c r="N8" s="634"/>
      <c r="O8" s="634"/>
      <c r="P8" s="634"/>
      <c r="Q8" s="635"/>
      <c r="R8" s="636">
        <v>351</v>
      </c>
      <c r="S8" s="637"/>
      <c r="T8" s="637"/>
      <c r="U8" s="637"/>
      <c r="V8" s="637"/>
      <c r="W8" s="637"/>
      <c r="X8" s="637"/>
      <c r="Y8" s="638"/>
      <c r="Z8" s="685">
        <v>0</v>
      </c>
      <c r="AA8" s="685"/>
      <c r="AB8" s="685"/>
      <c r="AC8" s="685"/>
      <c r="AD8" s="686">
        <v>351</v>
      </c>
      <c r="AE8" s="686"/>
      <c r="AF8" s="686"/>
      <c r="AG8" s="686"/>
      <c r="AH8" s="686"/>
      <c r="AI8" s="686"/>
      <c r="AJ8" s="686"/>
      <c r="AK8" s="686"/>
      <c r="AL8" s="639">
        <v>0</v>
      </c>
      <c r="AM8" s="640"/>
      <c r="AN8" s="640"/>
      <c r="AO8" s="687"/>
      <c r="AP8" s="633" t="s">
        <v>235</v>
      </c>
      <c r="AQ8" s="634"/>
      <c r="AR8" s="634"/>
      <c r="AS8" s="634"/>
      <c r="AT8" s="634"/>
      <c r="AU8" s="634"/>
      <c r="AV8" s="634"/>
      <c r="AW8" s="634"/>
      <c r="AX8" s="634"/>
      <c r="AY8" s="634"/>
      <c r="AZ8" s="634"/>
      <c r="BA8" s="634"/>
      <c r="BB8" s="634"/>
      <c r="BC8" s="634"/>
      <c r="BD8" s="634"/>
      <c r="BE8" s="634"/>
      <c r="BF8" s="635"/>
      <c r="BG8" s="636">
        <v>2863</v>
      </c>
      <c r="BH8" s="637"/>
      <c r="BI8" s="637"/>
      <c r="BJ8" s="637"/>
      <c r="BK8" s="637"/>
      <c r="BL8" s="637"/>
      <c r="BM8" s="637"/>
      <c r="BN8" s="638"/>
      <c r="BO8" s="685">
        <v>1.8</v>
      </c>
      <c r="BP8" s="685"/>
      <c r="BQ8" s="685"/>
      <c r="BR8" s="685"/>
      <c r="BS8" s="642" t="s">
        <v>176</v>
      </c>
      <c r="BT8" s="637"/>
      <c r="BU8" s="637"/>
      <c r="BV8" s="637"/>
      <c r="BW8" s="637"/>
      <c r="BX8" s="637"/>
      <c r="BY8" s="637"/>
      <c r="BZ8" s="637"/>
      <c r="CA8" s="637"/>
      <c r="CB8" s="666"/>
      <c r="CD8" s="667" t="s">
        <v>236</v>
      </c>
      <c r="CE8" s="664"/>
      <c r="CF8" s="664"/>
      <c r="CG8" s="664"/>
      <c r="CH8" s="664"/>
      <c r="CI8" s="664"/>
      <c r="CJ8" s="664"/>
      <c r="CK8" s="664"/>
      <c r="CL8" s="664"/>
      <c r="CM8" s="664"/>
      <c r="CN8" s="664"/>
      <c r="CO8" s="664"/>
      <c r="CP8" s="664"/>
      <c r="CQ8" s="665"/>
      <c r="CR8" s="636">
        <v>843808</v>
      </c>
      <c r="CS8" s="637"/>
      <c r="CT8" s="637"/>
      <c r="CU8" s="637"/>
      <c r="CV8" s="637"/>
      <c r="CW8" s="637"/>
      <c r="CX8" s="637"/>
      <c r="CY8" s="638"/>
      <c r="CZ8" s="685">
        <v>19</v>
      </c>
      <c r="DA8" s="685"/>
      <c r="DB8" s="685"/>
      <c r="DC8" s="685"/>
      <c r="DD8" s="642">
        <v>296275</v>
      </c>
      <c r="DE8" s="637"/>
      <c r="DF8" s="637"/>
      <c r="DG8" s="637"/>
      <c r="DH8" s="637"/>
      <c r="DI8" s="637"/>
      <c r="DJ8" s="637"/>
      <c r="DK8" s="637"/>
      <c r="DL8" s="637"/>
      <c r="DM8" s="637"/>
      <c r="DN8" s="637"/>
      <c r="DO8" s="637"/>
      <c r="DP8" s="638"/>
      <c r="DQ8" s="642">
        <v>380005</v>
      </c>
      <c r="DR8" s="637"/>
      <c r="DS8" s="637"/>
      <c r="DT8" s="637"/>
      <c r="DU8" s="637"/>
      <c r="DV8" s="637"/>
      <c r="DW8" s="637"/>
      <c r="DX8" s="637"/>
      <c r="DY8" s="637"/>
      <c r="DZ8" s="637"/>
      <c r="EA8" s="637"/>
      <c r="EB8" s="637"/>
      <c r="EC8" s="666"/>
    </row>
    <row r="9" spans="2:143" ht="11.25" customHeight="1">
      <c r="B9" s="633" t="s">
        <v>237</v>
      </c>
      <c r="C9" s="634"/>
      <c r="D9" s="634"/>
      <c r="E9" s="634"/>
      <c r="F9" s="634"/>
      <c r="G9" s="634"/>
      <c r="H9" s="634"/>
      <c r="I9" s="634"/>
      <c r="J9" s="634"/>
      <c r="K9" s="634"/>
      <c r="L9" s="634"/>
      <c r="M9" s="634"/>
      <c r="N9" s="634"/>
      <c r="O9" s="634"/>
      <c r="P9" s="634"/>
      <c r="Q9" s="635"/>
      <c r="R9" s="636">
        <v>304</v>
      </c>
      <c r="S9" s="637"/>
      <c r="T9" s="637"/>
      <c r="U9" s="637"/>
      <c r="V9" s="637"/>
      <c r="W9" s="637"/>
      <c r="X9" s="637"/>
      <c r="Y9" s="638"/>
      <c r="Z9" s="685">
        <v>0</v>
      </c>
      <c r="AA9" s="685"/>
      <c r="AB9" s="685"/>
      <c r="AC9" s="685"/>
      <c r="AD9" s="686">
        <v>304</v>
      </c>
      <c r="AE9" s="686"/>
      <c r="AF9" s="686"/>
      <c r="AG9" s="686"/>
      <c r="AH9" s="686"/>
      <c r="AI9" s="686"/>
      <c r="AJ9" s="686"/>
      <c r="AK9" s="686"/>
      <c r="AL9" s="639">
        <v>0</v>
      </c>
      <c r="AM9" s="640"/>
      <c r="AN9" s="640"/>
      <c r="AO9" s="687"/>
      <c r="AP9" s="633" t="s">
        <v>238</v>
      </c>
      <c r="AQ9" s="634"/>
      <c r="AR9" s="634"/>
      <c r="AS9" s="634"/>
      <c r="AT9" s="634"/>
      <c r="AU9" s="634"/>
      <c r="AV9" s="634"/>
      <c r="AW9" s="634"/>
      <c r="AX9" s="634"/>
      <c r="AY9" s="634"/>
      <c r="AZ9" s="634"/>
      <c r="BA9" s="634"/>
      <c r="BB9" s="634"/>
      <c r="BC9" s="634"/>
      <c r="BD9" s="634"/>
      <c r="BE9" s="634"/>
      <c r="BF9" s="635"/>
      <c r="BG9" s="636">
        <v>70907</v>
      </c>
      <c r="BH9" s="637"/>
      <c r="BI9" s="637"/>
      <c r="BJ9" s="637"/>
      <c r="BK9" s="637"/>
      <c r="BL9" s="637"/>
      <c r="BM9" s="637"/>
      <c r="BN9" s="638"/>
      <c r="BO9" s="685">
        <v>44.6</v>
      </c>
      <c r="BP9" s="685"/>
      <c r="BQ9" s="685"/>
      <c r="BR9" s="685"/>
      <c r="BS9" s="642" t="s">
        <v>176</v>
      </c>
      <c r="BT9" s="637"/>
      <c r="BU9" s="637"/>
      <c r="BV9" s="637"/>
      <c r="BW9" s="637"/>
      <c r="BX9" s="637"/>
      <c r="BY9" s="637"/>
      <c r="BZ9" s="637"/>
      <c r="CA9" s="637"/>
      <c r="CB9" s="666"/>
      <c r="CD9" s="667" t="s">
        <v>239</v>
      </c>
      <c r="CE9" s="664"/>
      <c r="CF9" s="664"/>
      <c r="CG9" s="664"/>
      <c r="CH9" s="664"/>
      <c r="CI9" s="664"/>
      <c r="CJ9" s="664"/>
      <c r="CK9" s="664"/>
      <c r="CL9" s="664"/>
      <c r="CM9" s="664"/>
      <c r="CN9" s="664"/>
      <c r="CO9" s="664"/>
      <c r="CP9" s="664"/>
      <c r="CQ9" s="665"/>
      <c r="CR9" s="636">
        <v>530742</v>
      </c>
      <c r="CS9" s="637"/>
      <c r="CT9" s="637"/>
      <c r="CU9" s="637"/>
      <c r="CV9" s="637"/>
      <c r="CW9" s="637"/>
      <c r="CX9" s="637"/>
      <c r="CY9" s="638"/>
      <c r="CZ9" s="685">
        <v>12</v>
      </c>
      <c r="DA9" s="685"/>
      <c r="DB9" s="685"/>
      <c r="DC9" s="685"/>
      <c r="DD9" s="642">
        <v>33515</v>
      </c>
      <c r="DE9" s="637"/>
      <c r="DF9" s="637"/>
      <c r="DG9" s="637"/>
      <c r="DH9" s="637"/>
      <c r="DI9" s="637"/>
      <c r="DJ9" s="637"/>
      <c r="DK9" s="637"/>
      <c r="DL9" s="637"/>
      <c r="DM9" s="637"/>
      <c r="DN9" s="637"/>
      <c r="DO9" s="637"/>
      <c r="DP9" s="638"/>
      <c r="DQ9" s="642">
        <v>505309</v>
      </c>
      <c r="DR9" s="637"/>
      <c r="DS9" s="637"/>
      <c r="DT9" s="637"/>
      <c r="DU9" s="637"/>
      <c r="DV9" s="637"/>
      <c r="DW9" s="637"/>
      <c r="DX9" s="637"/>
      <c r="DY9" s="637"/>
      <c r="DZ9" s="637"/>
      <c r="EA9" s="637"/>
      <c r="EB9" s="637"/>
      <c r="EC9" s="666"/>
    </row>
    <row r="10" spans="2:143" ht="11.25" customHeight="1">
      <c r="B10" s="633" t="s">
        <v>240</v>
      </c>
      <c r="C10" s="634"/>
      <c r="D10" s="634"/>
      <c r="E10" s="634"/>
      <c r="F10" s="634"/>
      <c r="G10" s="634"/>
      <c r="H10" s="634"/>
      <c r="I10" s="634"/>
      <c r="J10" s="634"/>
      <c r="K10" s="634"/>
      <c r="L10" s="634"/>
      <c r="M10" s="634"/>
      <c r="N10" s="634"/>
      <c r="O10" s="634"/>
      <c r="P10" s="634"/>
      <c r="Q10" s="635"/>
      <c r="R10" s="636" t="s">
        <v>176</v>
      </c>
      <c r="S10" s="637"/>
      <c r="T10" s="637"/>
      <c r="U10" s="637"/>
      <c r="V10" s="637"/>
      <c r="W10" s="637"/>
      <c r="X10" s="637"/>
      <c r="Y10" s="638"/>
      <c r="Z10" s="685" t="s">
        <v>176</v>
      </c>
      <c r="AA10" s="685"/>
      <c r="AB10" s="685"/>
      <c r="AC10" s="685"/>
      <c r="AD10" s="686" t="s">
        <v>176</v>
      </c>
      <c r="AE10" s="686"/>
      <c r="AF10" s="686"/>
      <c r="AG10" s="686"/>
      <c r="AH10" s="686"/>
      <c r="AI10" s="686"/>
      <c r="AJ10" s="686"/>
      <c r="AK10" s="686"/>
      <c r="AL10" s="639" t="s">
        <v>176</v>
      </c>
      <c r="AM10" s="640"/>
      <c r="AN10" s="640"/>
      <c r="AO10" s="687"/>
      <c r="AP10" s="633" t="s">
        <v>241</v>
      </c>
      <c r="AQ10" s="634"/>
      <c r="AR10" s="634"/>
      <c r="AS10" s="634"/>
      <c r="AT10" s="634"/>
      <c r="AU10" s="634"/>
      <c r="AV10" s="634"/>
      <c r="AW10" s="634"/>
      <c r="AX10" s="634"/>
      <c r="AY10" s="634"/>
      <c r="AZ10" s="634"/>
      <c r="BA10" s="634"/>
      <c r="BB10" s="634"/>
      <c r="BC10" s="634"/>
      <c r="BD10" s="634"/>
      <c r="BE10" s="634"/>
      <c r="BF10" s="635"/>
      <c r="BG10" s="636">
        <v>4108</v>
      </c>
      <c r="BH10" s="637"/>
      <c r="BI10" s="637"/>
      <c r="BJ10" s="637"/>
      <c r="BK10" s="637"/>
      <c r="BL10" s="637"/>
      <c r="BM10" s="637"/>
      <c r="BN10" s="638"/>
      <c r="BO10" s="685">
        <v>2.6</v>
      </c>
      <c r="BP10" s="685"/>
      <c r="BQ10" s="685"/>
      <c r="BR10" s="685"/>
      <c r="BS10" s="642">
        <v>684</v>
      </c>
      <c r="BT10" s="637"/>
      <c r="BU10" s="637"/>
      <c r="BV10" s="637"/>
      <c r="BW10" s="637"/>
      <c r="BX10" s="637"/>
      <c r="BY10" s="637"/>
      <c r="BZ10" s="637"/>
      <c r="CA10" s="637"/>
      <c r="CB10" s="666"/>
      <c r="CD10" s="667" t="s">
        <v>242</v>
      </c>
      <c r="CE10" s="664"/>
      <c r="CF10" s="664"/>
      <c r="CG10" s="664"/>
      <c r="CH10" s="664"/>
      <c r="CI10" s="664"/>
      <c r="CJ10" s="664"/>
      <c r="CK10" s="664"/>
      <c r="CL10" s="664"/>
      <c r="CM10" s="664"/>
      <c r="CN10" s="664"/>
      <c r="CO10" s="664"/>
      <c r="CP10" s="664"/>
      <c r="CQ10" s="665"/>
      <c r="CR10" s="636">
        <v>26</v>
      </c>
      <c r="CS10" s="637"/>
      <c r="CT10" s="637"/>
      <c r="CU10" s="637"/>
      <c r="CV10" s="637"/>
      <c r="CW10" s="637"/>
      <c r="CX10" s="637"/>
      <c r="CY10" s="638"/>
      <c r="CZ10" s="685">
        <v>0</v>
      </c>
      <c r="DA10" s="685"/>
      <c r="DB10" s="685"/>
      <c r="DC10" s="685"/>
      <c r="DD10" s="642" t="s">
        <v>176</v>
      </c>
      <c r="DE10" s="637"/>
      <c r="DF10" s="637"/>
      <c r="DG10" s="637"/>
      <c r="DH10" s="637"/>
      <c r="DI10" s="637"/>
      <c r="DJ10" s="637"/>
      <c r="DK10" s="637"/>
      <c r="DL10" s="637"/>
      <c r="DM10" s="637"/>
      <c r="DN10" s="637"/>
      <c r="DO10" s="637"/>
      <c r="DP10" s="638"/>
      <c r="DQ10" s="642">
        <v>26</v>
      </c>
      <c r="DR10" s="637"/>
      <c r="DS10" s="637"/>
      <c r="DT10" s="637"/>
      <c r="DU10" s="637"/>
      <c r="DV10" s="637"/>
      <c r="DW10" s="637"/>
      <c r="DX10" s="637"/>
      <c r="DY10" s="637"/>
      <c r="DZ10" s="637"/>
      <c r="EA10" s="637"/>
      <c r="EB10" s="637"/>
      <c r="EC10" s="666"/>
    </row>
    <row r="11" spans="2:143" ht="11.25" customHeight="1">
      <c r="B11" s="633" t="s">
        <v>243</v>
      </c>
      <c r="C11" s="634"/>
      <c r="D11" s="634"/>
      <c r="E11" s="634"/>
      <c r="F11" s="634"/>
      <c r="G11" s="634"/>
      <c r="H11" s="634"/>
      <c r="I11" s="634"/>
      <c r="J11" s="634"/>
      <c r="K11" s="634"/>
      <c r="L11" s="634"/>
      <c r="M11" s="634"/>
      <c r="N11" s="634"/>
      <c r="O11" s="634"/>
      <c r="P11" s="634"/>
      <c r="Q11" s="635"/>
      <c r="R11" s="636" t="s">
        <v>176</v>
      </c>
      <c r="S11" s="637"/>
      <c r="T11" s="637"/>
      <c r="U11" s="637"/>
      <c r="V11" s="637"/>
      <c r="W11" s="637"/>
      <c r="X11" s="637"/>
      <c r="Y11" s="638"/>
      <c r="Z11" s="685" t="s">
        <v>176</v>
      </c>
      <c r="AA11" s="685"/>
      <c r="AB11" s="685"/>
      <c r="AC11" s="685"/>
      <c r="AD11" s="686" t="s">
        <v>176</v>
      </c>
      <c r="AE11" s="686"/>
      <c r="AF11" s="686"/>
      <c r="AG11" s="686"/>
      <c r="AH11" s="686"/>
      <c r="AI11" s="686"/>
      <c r="AJ11" s="686"/>
      <c r="AK11" s="686"/>
      <c r="AL11" s="639" t="s">
        <v>176</v>
      </c>
      <c r="AM11" s="640"/>
      <c r="AN11" s="640"/>
      <c r="AO11" s="687"/>
      <c r="AP11" s="633" t="s">
        <v>244</v>
      </c>
      <c r="AQ11" s="634"/>
      <c r="AR11" s="634"/>
      <c r="AS11" s="634"/>
      <c r="AT11" s="634"/>
      <c r="AU11" s="634"/>
      <c r="AV11" s="634"/>
      <c r="AW11" s="634"/>
      <c r="AX11" s="634"/>
      <c r="AY11" s="634"/>
      <c r="AZ11" s="634"/>
      <c r="BA11" s="634"/>
      <c r="BB11" s="634"/>
      <c r="BC11" s="634"/>
      <c r="BD11" s="634"/>
      <c r="BE11" s="634"/>
      <c r="BF11" s="635"/>
      <c r="BG11" s="636">
        <v>1692</v>
      </c>
      <c r="BH11" s="637"/>
      <c r="BI11" s="637"/>
      <c r="BJ11" s="637"/>
      <c r="BK11" s="637"/>
      <c r="BL11" s="637"/>
      <c r="BM11" s="637"/>
      <c r="BN11" s="638"/>
      <c r="BO11" s="685">
        <v>1.1000000000000001</v>
      </c>
      <c r="BP11" s="685"/>
      <c r="BQ11" s="685"/>
      <c r="BR11" s="685"/>
      <c r="BS11" s="642">
        <v>336</v>
      </c>
      <c r="BT11" s="637"/>
      <c r="BU11" s="637"/>
      <c r="BV11" s="637"/>
      <c r="BW11" s="637"/>
      <c r="BX11" s="637"/>
      <c r="BY11" s="637"/>
      <c r="BZ11" s="637"/>
      <c r="CA11" s="637"/>
      <c r="CB11" s="666"/>
      <c r="CD11" s="667" t="s">
        <v>245</v>
      </c>
      <c r="CE11" s="664"/>
      <c r="CF11" s="664"/>
      <c r="CG11" s="664"/>
      <c r="CH11" s="664"/>
      <c r="CI11" s="664"/>
      <c r="CJ11" s="664"/>
      <c r="CK11" s="664"/>
      <c r="CL11" s="664"/>
      <c r="CM11" s="664"/>
      <c r="CN11" s="664"/>
      <c r="CO11" s="664"/>
      <c r="CP11" s="664"/>
      <c r="CQ11" s="665"/>
      <c r="CR11" s="636">
        <v>573958</v>
      </c>
      <c r="CS11" s="637"/>
      <c r="CT11" s="637"/>
      <c r="CU11" s="637"/>
      <c r="CV11" s="637"/>
      <c r="CW11" s="637"/>
      <c r="CX11" s="637"/>
      <c r="CY11" s="638"/>
      <c r="CZ11" s="685">
        <v>12.9</v>
      </c>
      <c r="DA11" s="685"/>
      <c r="DB11" s="685"/>
      <c r="DC11" s="685"/>
      <c r="DD11" s="642">
        <v>380507</v>
      </c>
      <c r="DE11" s="637"/>
      <c r="DF11" s="637"/>
      <c r="DG11" s="637"/>
      <c r="DH11" s="637"/>
      <c r="DI11" s="637"/>
      <c r="DJ11" s="637"/>
      <c r="DK11" s="637"/>
      <c r="DL11" s="637"/>
      <c r="DM11" s="637"/>
      <c r="DN11" s="637"/>
      <c r="DO11" s="637"/>
      <c r="DP11" s="638"/>
      <c r="DQ11" s="642">
        <v>109172</v>
      </c>
      <c r="DR11" s="637"/>
      <c r="DS11" s="637"/>
      <c r="DT11" s="637"/>
      <c r="DU11" s="637"/>
      <c r="DV11" s="637"/>
      <c r="DW11" s="637"/>
      <c r="DX11" s="637"/>
      <c r="DY11" s="637"/>
      <c r="DZ11" s="637"/>
      <c r="EA11" s="637"/>
      <c r="EB11" s="637"/>
      <c r="EC11" s="666"/>
    </row>
    <row r="12" spans="2:143" ht="11.25" customHeight="1">
      <c r="B12" s="633" t="s">
        <v>246</v>
      </c>
      <c r="C12" s="634"/>
      <c r="D12" s="634"/>
      <c r="E12" s="634"/>
      <c r="F12" s="634"/>
      <c r="G12" s="634"/>
      <c r="H12" s="634"/>
      <c r="I12" s="634"/>
      <c r="J12" s="634"/>
      <c r="K12" s="634"/>
      <c r="L12" s="634"/>
      <c r="M12" s="634"/>
      <c r="N12" s="634"/>
      <c r="O12" s="634"/>
      <c r="P12" s="634"/>
      <c r="Q12" s="635"/>
      <c r="R12" s="636">
        <v>34898</v>
      </c>
      <c r="S12" s="637"/>
      <c r="T12" s="637"/>
      <c r="U12" s="637"/>
      <c r="V12" s="637"/>
      <c r="W12" s="637"/>
      <c r="X12" s="637"/>
      <c r="Y12" s="638"/>
      <c r="Z12" s="685">
        <v>0.8</v>
      </c>
      <c r="AA12" s="685"/>
      <c r="AB12" s="685"/>
      <c r="AC12" s="685"/>
      <c r="AD12" s="686">
        <v>34898</v>
      </c>
      <c r="AE12" s="686"/>
      <c r="AF12" s="686"/>
      <c r="AG12" s="686"/>
      <c r="AH12" s="686"/>
      <c r="AI12" s="686"/>
      <c r="AJ12" s="686"/>
      <c r="AK12" s="686"/>
      <c r="AL12" s="639">
        <v>1.5</v>
      </c>
      <c r="AM12" s="640"/>
      <c r="AN12" s="640"/>
      <c r="AO12" s="687"/>
      <c r="AP12" s="633" t="s">
        <v>247</v>
      </c>
      <c r="AQ12" s="634"/>
      <c r="AR12" s="634"/>
      <c r="AS12" s="634"/>
      <c r="AT12" s="634"/>
      <c r="AU12" s="634"/>
      <c r="AV12" s="634"/>
      <c r="AW12" s="634"/>
      <c r="AX12" s="634"/>
      <c r="AY12" s="634"/>
      <c r="AZ12" s="634"/>
      <c r="BA12" s="634"/>
      <c r="BB12" s="634"/>
      <c r="BC12" s="634"/>
      <c r="BD12" s="634"/>
      <c r="BE12" s="634"/>
      <c r="BF12" s="635"/>
      <c r="BG12" s="636">
        <v>59778</v>
      </c>
      <c r="BH12" s="637"/>
      <c r="BI12" s="637"/>
      <c r="BJ12" s="637"/>
      <c r="BK12" s="637"/>
      <c r="BL12" s="637"/>
      <c r="BM12" s="637"/>
      <c r="BN12" s="638"/>
      <c r="BO12" s="685">
        <v>37.6</v>
      </c>
      <c r="BP12" s="685"/>
      <c r="BQ12" s="685"/>
      <c r="BR12" s="685"/>
      <c r="BS12" s="642" t="s">
        <v>176</v>
      </c>
      <c r="BT12" s="637"/>
      <c r="BU12" s="637"/>
      <c r="BV12" s="637"/>
      <c r="BW12" s="637"/>
      <c r="BX12" s="637"/>
      <c r="BY12" s="637"/>
      <c r="BZ12" s="637"/>
      <c r="CA12" s="637"/>
      <c r="CB12" s="666"/>
      <c r="CD12" s="667" t="s">
        <v>248</v>
      </c>
      <c r="CE12" s="664"/>
      <c r="CF12" s="664"/>
      <c r="CG12" s="664"/>
      <c r="CH12" s="664"/>
      <c r="CI12" s="664"/>
      <c r="CJ12" s="664"/>
      <c r="CK12" s="664"/>
      <c r="CL12" s="664"/>
      <c r="CM12" s="664"/>
      <c r="CN12" s="664"/>
      <c r="CO12" s="664"/>
      <c r="CP12" s="664"/>
      <c r="CQ12" s="665"/>
      <c r="CR12" s="636">
        <v>219555</v>
      </c>
      <c r="CS12" s="637"/>
      <c r="CT12" s="637"/>
      <c r="CU12" s="637"/>
      <c r="CV12" s="637"/>
      <c r="CW12" s="637"/>
      <c r="CX12" s="637"/>
      <c r="CY12" s="638"/>
      <c r="CZ12" s="685">
        <v>5</v>
      </c>
      <c r="DA12" s="685"/>
      <c r="DB12" s="685"/>
      <c r="DC12" s="685"/>
      <c r="DD12" s="642">
        <v>35888</v>
      </c>
      <c r="DE12" s="637"/>
      <c r="DF12" s="637"/>
      <c r="DG12" s="637"/>
      <c r="DH12" s="637"/>
      <c r="DI12" s="637"/>
      <c r="DJ12" s="637"/>
      <c r="DK12" s="637"/>
      <c r="DL12" s="637"/>
      <c r="DM12" s="637"/>
      <c r="DN12" s="637"/>
      <c r="DO12" s="637"/>
      <c r="DP12" s="638"/>
      <c r="DQ12" s="642">
        <v>121115</v>
      </c>
      <c r="DR12" s="637"/>
      <c r="DS12" s="637"/>
      <c r="DT12" s="637"/>
      <c r="DU12" s="637"/>
      <c r="DV12" s="637"/>
      <c r="DW12" s="637"/>
      <c r="DX12" s="637"/>
      <c r="DY12" s="637"/>
      <c r="DZ12" s="637"/>
      <c r="EA12" s="637"/>
      <c r="EB12" s="637"/>
      <c r="EC12" s="666"/>
    </row>
    <row r="13" spans="2:143" ht="11.25" customHeight="1">
      <c r="B13" s="633" t="s">
        <v>249</v>
      </c>
      <c r="C13" s="634"/>
      <c r="D13" s="634"/>
      <c r="E13" s="634"/>
      <c r="F13" s="634"/>
      <c r="G13" s="634"/>
      <c r="H13" s="634"/>
      <c r="I13" s="634"/>
      <c r="J13" s="634"/>
      <c r="K13" s="634"/>
      <c r="L13" s="634"/>
      <c r="M13" s="634"/>
      <c r="N13" s="634"/>
      <c r="O13" s="634"/>
      <c r="P13" s="634"/>
      <c r="Q13" s="635"/>
      <c r="R13" s="636" t="s">
        <v>137</v>
      </c>
      <c r="S13" s="637"/>
      <c r="T13" s="637"/>
      <c r="U13" s="637"/>
      <c r="V13" s="637"/>
      <c r="W13" s="637"/>
      <c r="X13" s="637"/>
      <c r="Y13" s="638"/>
      <c r="Z13" s="685" t="s">
        <v>176</v>
      </c>
      <c r="AA13" s="685"/>
      <c r="AB13" s="685"/>
      <c r="AC13" s="685"/>
      <c r="AD13" s="686" t="s">
        <v>137</v>
      </c>
      <c r="AE13" s="686"/>
      <c r="AF13" s="686"/>
      <c r="AG13" s="686"/>
      <c r="AH13" s="686"/>
      <c r="AI13" s="686"/>
      <c r="AJ13" s="686"/>
      <c r="AK13" s="686"/>
      <c r="AL13" s="639" t="s">
        <v>176</v>
      </c>
      <c r="AM13" s="640"/>
      <c r="AN13" s="640"/>
      <c r="AO13" s="687"/>
      <c r="AP13" s="633" t="s">
        <v>250</v>
      </c>
      <c r="AQ13" s="634"/>
      <c r="AR13" s="634"/>
      <c r="AS13" s="634"/>
      <c r="AT13" s="634"/>
      <c r="AU13" s="634"/>
      <c r="AV13" s="634"/>
      <c r="AW13" s="634"/>
      <c r="AX13" s="634"/>
      <c r="AY13" s="634"/>
      <c r="AZ13" s="634"/>
      <c r="BA13" s="634"/>
      <c r="BB13" s="634"/>
      <c r="BC13" s="634"/>
      <c r="BD13" s="634"/>
      <c r="BE13" s="634"/>
      <c r="BF13" s="635"/>
      <c r="BG13" s="636">
        <v>55956</v>
      </c>
      <c r="BH13" s="637"/>
      <c r="BI13" s="637"/>
      <c r="BJ13" s="637"/>
      <c r="BK13" s="637"/>
      <c r="BL13" s="637"/>
      <c r="BM13" s="637"/>
      <c r="BN13" s="638"/>
      <c r="BO13" s="685">
        <v>35.200000000000003</v>
      </c>
      <c r="BP13" s="685"/>
      <c r="BQ13" s="685"/>
      <c r="BR13" s="685"/>
      <c r="BS13" s="642" t="s">
        <v>176</v>
      </c>
      <c r="BT13" s="637"/>
      <c r="BU13" s="637"/>
      <c r="BV13" s="637"/>
      <c r="BW13" s="637"/>
      <c r="BX13" s="637"/>
      <c r="BY13" s="637"/>
      <c r="BZ13" s="637"/>
      <c r="CA13" s="637"/>
      <c r="CB13" s="666"/>
      <c r="CD13" s="667" t="s">
        <v>251</v>
      </c>
      <c r="CE13" s="664"/>
      <c r="CF13" s="664"/>
      <c r="CG13" s="664"/>
      <c r="CH13" s="664"/>
      <c r="CI13" s="664"/>
      <c r="CJ13" s="664"/>
      <c r="CK13" s="664"/>
      <c r="CL13" s="664"/>
      <c r="CM13" s="664"/>
      <c r="CN13" s="664"/>
      <c r="CO13" s="664"/>
      <c r="CP13" s="664"/>
      <c r="CQ13" s="665"/>
      <c r="CR13" s="636">
        <v>341773</v>
      </c>
      <c r="CS13" s="637"/>
      <c r="CT13" s="637"/>
      <c r="CU13" s="637"/>
      <c r="CV13" s="637"/>
      <c r="CW13" s="637"/>
      <c r="CX13" s="637"/>
      <c r="CY13" s="638"/>
      <c r="CZ13" s="685">
        <v>7.7</v>
      </c>
      <c r="DA13" s="685"/>
      <c r="DB13" s="685"/>
      <c r="DC13" s="685"/>
      <c r="DD13" s="642">
        <v>157004</v>
      </c>
      <c r="DE13" s="637"/>
      <c r="DF13" s="637"/>
      <c r="DG13" s="637"/>
      <c r="DH13" s="637"/>
      <c r="DI13" s="637"/>
      <c r="DJ13" s="637"/>
      <c r="DK13" s="637"/>
      <c r="DL13" s="637"/>
      <c r="DM13" s="637"/>
      <c r="DN13" s="637"/>
      <c r="DO13" s="637"/>
      <c r="DP13" s="638"/>
      <c r="DQ13" s="642">
        <v>177376</v>
      </c>
      <c r="DR13" s="637"/>
      <c r="DS13" s="637"/>
      <c r="DT13" s="637"/>
      <c r="DU13" s="637"/>
      <c r="DV13" s="637"/>
      <c r="DW13" s="637"/>
      <c r="DX13" s="637"/>
      <c r="DY13" s="637"/>
      <c r="DZ13" s="637"/>
      <c r="EA13" s="637"/>
      <c r="EB13" s="637"/>
      <c r="EC13" s="666"/>
    </row>
    <row r="14" spans="2:143" ht="11.25" customHeight="1">
      <c r="B14" s="633" t="s">
        <v>252</v>
      </c>
      <c r="C14" s="634"/>
      <c r="D14" s="634"/>
      <c r="E14" s="634"/>
      <c r="F14" s="634"/>
      <c r="G14" s="634"/>
      <c r="H14" s="634"/>
      <c r="I14" s="634"/>
      <c r="J14" s="634"/>
      <c r="K14" s="634"/>
      <c r="L14" s="634"/>
      <c r="M14" s="634"/>
      <c r="N14" s="634"/>
      <c r="O14" s="634"/>
      <c r="P14" s="634"/>
      <c r="Q14" s="635"/>
      <c r="R14" s="636" t="s">
        <v>176</v>
      </c>
      <c r="S14" s="637"/>
      <c r="T14" s="637"/>
      <c r="U14" s="637"/>
      <c r="V14" s="637"/>
      <c r="W14" s="637"/>
      <c r="X14" s="637"/>
      <c r="Y14" s="638"/>
      <c r="Z14" s="685" t="s">
        <v>176</v>
      </c>
      <c r="AA14" s="685"/>
      <c r="AB14" s="685"/>
      <c r="AC14" s="685"/>
      <c r="AD14" s="686" t="s">
        <v>176</v>
      </c>
      <c r="AE14" s="686"/>
      <c r="AF14" s="686"/>
      <c r="AG14" s="686"/>
      <c r="AH14" s="686"/>
      <c r="AI14" s="686"/>
      <c r="AJ14" s="686"/>
      <c r="AK14" s="686"/>
      <c r="AL14" s="639" t="s">
        <v>176</v>
      </c>
      <c r="AM14" s="640"/>
      <c r="AN14" s="640"/>
      <c r="AO14" s="687"/>
      <c r="AP14" s="633" t="s">
        <v>253</v>
      </c>
      <c r="AQ14" s="634"/>
      <c r="AR14" s="634"/>
      <c r="AS14" s="634"/>
      <c r="AT14" s="634"/>
      <c r="AU14" s="634"/>
      <c r="AV14" s="634"/>
      <c r="AW14" s="634"/>
      <c r="AX14" s="634"/>
      <c r="AY14" s="634"/>
      <c r="AZ14" s="634"/>
      <c r="BA14" s="634"/>
      <c r="BB14" s="634"/>
      <c r="BC14" s="634"/>
      <c r="BD14" s="634"/>
      <c r="BE14" s="634"/>
      <c r="BF14" s="635"/>
      <c r="BG14" s="636">
        <v>4293</v>
      </c>
      <c r="BH14" s="637"/>
      <c r="BI14" s="637"/>
      <c r="BJ14" s="637"/>
      <c r="BK14" s="637"/>
      <c r="BL14" s="637"/>
      <c r="BM14" s="637"/>
      <c r="BN14" s="638"/>
      <c r="BO14" s="685">
        <v>2.7</v>
      </c>
      <c r="BP14" s="685"/>
      <c r="BQ14" s="685"/>
      <c r="BR14" s="685"/>
      <c r="BS14" s="642" t="s">
        <v>176</v>
      </c>
      <c r="BT14" s="637"/>
      <c r="BU14" s="637"/>
      <c r="BV14" s="637"/>
      <c r="BW14" s="637"/>
      <c r="BX14" s="637"/>
      <c r="BY14" s="637"/>
      <c r="BZ14" s="637"/>
      <c r="CA14" s="637"/>
      <c r="CB14" s="666"/>
      <c r="CD14" s="667" t="s">
        <v>254</v>
      </c>
      <c r="CE14" s="664"/>
      <c r="CF14" s="664"/>
      <c r="CG14" s="664"/>
      <c r="CH14" s="664"/>
      <c r="CI14" s="664"/>
      <c r="CJ14" s="664"/>
      <c r="CK14" s="664"/>
      <c r="CL14" s="664"/>
      <c r="CM14" s="664"/>
      <c r="CN14" s="664"/>
      <c r="CO14" s="664"/>
      <c r="CP14" s="664"/>
      <c r="CQ14" s="665"/>
      <c r="CR14" s="636">
        <v>160418</v>
      </c>
      <c r="CS14" s="637"/>
      <c r="CT14" s="637"/>
      <c r="CU14" s="637"/>
      <c r="CV14" s="637"/>
      <c r="CW14" s="637"/>
      <c r="CX14" s="637"/>
      <c r="CY14" s="638"/>
      <c r="CZ14" s="685">
        <v>3.6</v>
      </c>
      <c r="DA14" s="685"/>
      <c r="DB14" s="685"/>
      <c r="DC14" s="685"/>
      <c r="DD14" s="642" t="s">
        <v>137</v>
      </c>
      <c r="DE14" s="637"/>
      <c r="DF14" s="637"/>
      <c r="DG14" s="637"/>
      <c r="DH14" s="637"/>
      <c r="DI14" s="637"/>
      <c r="DJ14" s="637"/>
      <c r="DK14" s="637"/>
      <c r="DL14" s="637"/>
      <c r="DM14" s="637"/>
      <c r="DN14" s="637"/>
      <c r="DO14" s="637"/>
      <c r="DP14" s="638"/>
      <c r="DQ14" s="642">
        <v>130118</v>
      </c>
      <c r="DR14" s="637"/>
      <c r="DS14" s="637"/>
      <c r="DT14" s="637"/>
      <c r="DU14" s="637"/>
      <c r="DV14" s="637"/>
      <c r="DW14" s="637"/>
      <c r="DX14" s="637"/>
      <c r="DY14" s="637"/>
      <c r="DZ14" s="637"/>
      <c r="EA14" s="637"/>
      <c r="EB14" s="637"/>
      <c r="EC14" s="666"/>
    </row>
    <row r="15" spans="2:143" ht="11.25" customHeight="1">
      <c r="B15" s="633" t="s">
        <v>255</v>
      </c>
      <c r="C15" s="634"/>
      <c r="D15" s="634"/>
      <c r="E15" s="634"/>
      <c r="F15" s="634"/>
      <c r="G15" s="634"/>
      <c r="H15" s="634"/>
      <c r="I15" s="634"/>
      <c r="J15" s="634"/>
      <c r="K15" s="634"/>
      <c r="L15" s="634"/>
      <c r="M15" s="634"/>
      <c r="N15" s="634"/>
      <c r="O15" s="634"/>
      <c r="P15" s="634"/>
      <c r="Q15" s="635"/>
      <c r="R15" s="636">
        <v>12766</v>
      </c>
      <c r="S15" s="637"/>
      <c r="T15" s="637"/>
      <c r="U15" s="637"/>
      <c r="V15" s="637"/>
      <c r="W15" s="637"/>
      <c r="X15" s="637"/>
      <c r="Y15" s="638"/>
      <c r="Z15" s="685">
        <v>0.3</v>
      </c>
      <c r="AA15" s="685"/>
      <c r="AB15" s="685"/>
      <c r="AC15" s="685"/>
      <c r="AD15" s="686">
        <v>12766</v>
      </c>
      <c r="AE15" s="686"/>
      <c r="AF15" s="686"/>
      <c r="AG15" s="686"/>
      <c r="AH15" s="686"/>
      <c r="AI15" s="686"/>
      <c r="AJ15" s="686"/>
      <c r="AK15" s="686"/>
      <c r="AL15" s="639">
        <v>0.6</v>
      </c>
      <c r="AM15" s="640"/>
      <c r="AN15" s="640"/>
      <c r="AO15" s="687"/>
      <c r="AP15" s="633" t="s">
        <v>256</v>
      </c>
      <c r="AQ15" s="634"/>
      <c r="AR15" s="634"/>
      <c r="AS15" s="634"/>
      <c r="AT15" s="634"/>
      <c r="AU15" s="634"/>
      <c r="AV15" s="634"/>
      <c r="AW15" s="634"/>
      <c r="AX15" s="634"/>
      <c r="AY15" s="634"/>
      <c r="AZ15" s="634"/>
      <c r="BA15" s="634"/>
      <c r="BB15" s="634"/>
      <c r="BC15" s="634"/>
      <c r="BD15" s="634"/>
      <c r="BE15" s="634"/>
      <c r="BF15" s="635"/>
      <c r="BG15" s="636">
        <v>14200</v>
      </c>
      <c r="BH15" s="637"/>
      <c r="BI15" s="637"/>
      <c r="BJ15" s="637"/>
      <c r="BK15" s="637"/>
      <c r="BL15" s="637"/>
      <c r="BM15" s="637"/>
      <c r="BN15" s="638"/>
      <c r="BO15" s="685">
        <v>8.9</v>
      </c>
      <c r="BP15" s="685"/>
      <c r="BQ15" s="685"/>
      <c r="BR15" s="685"/>
      <c r="BS15" s="642" t="s">
        <v>176</v>
      </c>
      <c r="BT15" s="637"/>
      <c r="BU15" s="637"/>
      <c r="BV15" s="637"/>
      <c r="BW15" s="637"/>
      <c r="BX15" s="637"/>
      <c r="BY15" s="637"/>
      <c r="BZ15" s="637"/>
      <c r="CA15" s="637"/>
      <c r="CB15" s="666"/>
      <c r="CD15" s="667" t="s">
        <v>257</v>
      </c>
      <c r="CE15" s="664"/>
      <c r="CF15" s="664"/>
      <c r="CG15" s="664"/>
      <c r="CH15" s="664"/>
      <c r="CI15" s="664"/>
      <c r="CJ15" s="664"/>
      <c r="CK15" s="664"/>
      <c r="CL15" s="664"/>
      <c r="CM15" s="664"/>
      <c r="CN15" s="664"/>
      <c r="CO15" s="664"/>
      <c r="CP15" s="664"/>
      <c r="CQ15" s="665"/>
      <c r="CR15" s="636">
        <v>545782</v>
      </c>
      <c r="CS15" s="637"/>
      <c r="CT15" s="637"/>
      <c r="CU15" s="637"/>
      <c r="CV15" s="637"/>
      <c r="CW15" s="637"/>
      <c r="CX15" s="637"/>
      <c r="CY15" s="638"/>
      <c r="CZ15" s="685">
        <v>12.3</v>
      </c>
      <c r="DA15" s="685"/>
      <c r="DB15" s="685"/>
      <c r="DC15" s="685"/>
      <c r="DD15" s="642">
        <v>265426</v>
      </c>
      <c r="DE15" s="637"/>
      <c r="DF15" s="637"/>
      <c r="DG15" s="637"/>
      <c r="DH15" s="637"/>
      <c r="DI15" s="637"/>
      <c r="DJ15" s="637"/>
      <c r="DK15" s="637"/>
      <c r="DL15" s="637"/>
      <c r="DM15" s="637"/>
      <c r="DN15" s="637"/>
      <c r="DO15" s="637"/>
      <c r="DP15" s="638"/>
      <c r="DQ15" s="642">
        <v>259433</v>
      </c>
      <c r="DR15" s="637"/>
      <c r="DS15" s="637"/>
      <c r="DT15" s="637"/>
      <c r="DU15" s="637"/>
      <c r="DV15" s="637"/>
      <c r="DW15" s="637"/>
      <c r="DX15" s="637"/>
      <c r="DY15" s="637"/>
      <c r="DZ15" s="637"/>
      <c r="EA15" s="637"/>
      <c r="EB15" s="637"/>
      <c r="EC15" s="666"/>
    </row>
    <row r="16" spans="2:143" ht="11.25" customHeight="1">
      <c r="B16" s="633" t="s">
        <v>258</v>
      </c>
      <c r="C16" s="634"/>
      <c r="D16" s="634"/>
      <c r="E16" s="634"/>
      <c r="F16" s="634"/>
      <c r="G16" s="634"/>
      <c r="H16" s="634"/>
      <c r="I16" s="634"/>
      <c r="J16" s="634"/>
      <c r="K16" s="634"/>
      <c r="L16" s="634"/>
      <c r="M16" s="634"/>
      <c r="N16" s="634"/>
      <c r="O16" s="634"/>
      <c r="P16" s="634"/>
      <c r="Q16" s="635"/>
      <c r="R16" s="636" t="s">
        <v>176</v>
      </c>
      <c r="S16" s="637"/>
      <c r="T16" s="637"/>
      <c r="U16" s="637"/>
      <c r="V16" s="637"/>
      <c r="W16" s="637"/>
      <c r="X16" s="637"/>
      <c r="Y16" s="638"/>
      <c r="Z16" s="685" t="s">
        <v>176</v>
      </c>
      <c r="AA16" s="685"/>
      <c r="AB16" s="685"/>
      <c r="AC16" s="685"/>
      <c r="AD16" s="686" t="s">
        <v>176</v>
      </c>
      <c r="AE16" s="686"/>
      <c r="AF16" s="686"/>
      <c r="AG16" s="686"/>
      <c r="AH16" s="686"/>
      <c r="AI16" s="686"/>
      <c r="AJ16" s="686"/>
      <c r="AK16" s="686"/>
      <c r="AL16" s="639" t="s">
        <v>176</v>
      </c>
      <c r="AM16" s="640"/>
      <c r="AN16" s="640"/>
      <c r="AO16" s="687"/>
      <c r="AP16" s="633" t="s">
        <v>259</v>
      </c>
      <c r="AQ16" s="634"/>
      <c r="AR16" s="634"/>
      <c r="AS16" s="634"/>
      <c r="AT16" s="634"/>
      <c r="AU16" s="634"/>
      <c r="AV16" s="634"/>
      <c r="AW16" s="634"/>
      <c r="AX16" s="634"/>
      <c r="AY16" s="634"/>
      <c r="AZ16" s="634"/>
      <c r="BA16" s="634"/>
      <c r="BB16" s="634"/>
      <c r="BC16" s="634"/>
      <c r="BD16" s="634"/>
      <c r="BE16" s="634"/>
      <c r="BF16" s="635"/>
      <c r="BG16" s="636" t="s">
        <v>176</v>
      </c>
      <c r="BH16" s="637"/>
      <c r="BI16" s="637"/>
      <c r="BJ16" s="637"/>
      <c r="BK16" s="637"/>
      <c r="BL16" s="637"/>
      <c r="BM16" s="637"/>
      <c r="BN16" s="638"/>
      <c r="BO16" s="685" t="s">
        <v>137</v>
      </c>
      <c r="BP16" s="685"/>
      <c r="BQ16" s="685"/>
      <c r="BR16" s="685"/>
      <c r="BS16" s="642" t="s">
        <v>176</v>
      </c>
      <c r="BT16" s="637"/>
      <c r="BU16" s="637"/>
      <c r="BV16" s="637"/>
      <c r="BW16" s="637"/>
      <c r="BX16" s="637"/>
      <c r="BY16" s="637"/>
      <c r="BZ16" s="637"/>
      <c r="CA16" s="637"/>
      <c r="CB16" s="666"/>
      <c r="CD16" s="667" t="s">
        <v>260</v>
      </c>
      <c r="CE16" s="664"/>
      <c r="CF16" s="664"/>
      <c r="CG16" s="664"/>
      <c r="CH16" s="664"/>
      <c r="CI16" s="664"/>
      <c r="CJ16" s="664"/>
      <c r="CK16" s="664"/>
      <c r="CL16" s="664"/>
      <c r="CM16" s="664"/>
      <c r="CN16" s="664"/>
      <c r="CO16" s="664"/>
      <c r="CP16" s="664"/>
      <c r="CQ16" s="665"/>
      <c r="CR16" s="636" t="s">
        <v>176</v>
      </c>
      <c r="CS16" s="637"/>
      <c r="CT16" s="637"/>
      <c r="CU16" s="637"/>
      <c r="CV16" s="637"/>
      <c r="CW16" s="637"/>
      <c r="CX16" s="637"/>
      <c r="CY16" s="638"/>
      <c r="CZ16" s="685" t="s">
        <v>176</v>
      </c>
      <c r="DA16" s="685"/>
      <c r="DB16" s="685"/>
      <c r="DC16" s="685"/>
      <c r="DD16" s="642" t="s">
        <v>176</v>
      </c>
      <c r="DE16" s="637"/>
      <c r="DF16" s="637"/>
      <c r="DG16" s="637"/>
      <c r="DH16" s="637"/>
      <c r="DI16" s="637"/>
      <c r="DJ16" s="637"/>
      <c r="DK16" s="637"/>
      <c r="DL16" s="637"/>
      <c r="DM16" s="637"/>
      <c r="DN16" s="637"/>
      <c r="DO16" s="637"/>
      <c r="DP16" s="638"/>
      <c r="DQ16" s="642" t="s">
        <v>176</v>
      </c>
      <c r="DR16" s="637"/>
      <c r="DS16" s="637"/>
      <c r="DT16" s="637"/>
      <c r="DU16" s="637"/>
      <c r="DV16" s="637"/>
      <c r="DW16" s="637"/>
      <c r="DX16" s="637"/>
      <c r="DY16" s="637"/>
      <c r="DZ16" s="637"/>
      <c r="EA16" s="637"/>
      <c r="EB16" s="637"/>
      <c r="EC16" s="666"/>
    </row>
    <row r="17" spans="2:133" ht="11.25" customHeight="1">
      <c r="B17" s="633" t="s">
        <v>261</v>
      </c>
      <c r="C17" s="634"/>
      <c r="D17" s="634"/>
      <c r="E17" s="634"/>
      <c r="F17" s="634"/>
      <c r="G17" s="634"/>
      <c r="H17" s="634"/>
      <c r="I17" s="634"/>
      <c r="J17" s="634"/>
      <c r="K17" s="634"/>
      <c r="L17" s="634"/>
      <c r="M17" s="634"/>
      <c r="N17" s="634"/>
      <c r="O17" s="634"/>
      <c r="P17" s="634"/>
      <c r="Q17" s="635"/>
      <c r="R17" s="636">
        <v>68</v>
      </c>
      <c r="S17" s="637"/>
      <c r="T17" s="637"/>
      <c r="U17" s="637"/>
      <c r="V17" s="637"/>
      <c r="W17" s="637"/>
      <c r="X17" s="637"/>
      <c r="Y17" s="638"/>
      <c r="Z17" s="685">
        <v>0</v>
      </c>
      <c r="AA17" s="685"/>
      <c r="AB17" s="685"/>
      <c r="AC17" s="685"/>
      <c r="AD17" s="686">
        <v>68</v>
      </c>
      <c r="AE17" s="686"/>
      <c r="AF17" s="686"/>
      <c r="AG17" s="686"/>
      <c r="AH17" s="686"/>
      <c r="AI17" s="686"/>
      <c r="AJ17" s="686"/>
      <c r="AK17" s="686"/>
      <c r="AL17" s="639">
        <v>0</v>
      </c>
      <c r="AM17" s="640"/>
      <c r="AN17" s="640"/>
      <c r="AO17" s="687"/>
      <c r="AP17" s="633" t="s">
        <v>262</v>
      </c>
      <c r="AQ17" s="634"/>
      <c r="AR17" s="634"/>
      <c r="AS17" s="634"/>
      <c r="AT17" s="634"/>
      <c r="AU17" s="634"/>
      <c r="AV17" s="634"/>
      <c r="AW17" s="634"/>
      <c r="AX17" s="634"/>
      <c r="AY17" s="634"/>
      <c r="AZ17" s="634"/>
      <c r="BA17" s="634"/>
      <c r="BB17" s="634"/>
      <c r="BC17" s="634"/>
      <c r="BD17" s="634"/>
      <c r="BE17" s="634"/>
      <c r="BF17" s="635"/>
      <c r="BG17" s="636" t="s">
        <v>176</v>
      </c>
      <c r="BH17" s="637"/>
      <c r="BI17" s="637"/>
      <c r="BJ17" s="637"/>
      <c r="BK17" s="637"/>
      <c r="BL17" s="637"/>
      <c r="BM17" s="637"/>
      <c r="BN17" s="638"/>
      <c r="BO17" s="685" t="s">
        <v>176</v>
      </c>
      <c r="BP17" s="685"/>
      <c r="BQ17" s="685"/>
      <c r="BR17" s="685"/>
      <c r="BS17" s="642" t="s">
        <v>137</v>
      </c>
      <c r="BT17" s="637"/>
      <c r="BU17" s="637"/>
      <c r="BV17" s="637"/>
      <c r="BW17" s="637"/>
      <c r="BX17" s="637"/>
      <c r="BY17" s="637"/>
      <c r="BZ17" s="637"/>
      <c r="CA17" s="637"/>
      <c r="CB17" s="666"/>
      <c r="CD17" s="667" t="s">
        <v>263</v>
      </c>
      <c r="CE17" s="664"/>
      <c r="CF17" s="664"/>
      <c r="CG17" s="664"/>
      <c r="CH17" s="664"/>
      <c r="CI17" s="664"/>
      <c r="CJ17" s="664"/>
      <c r="CK17" s="664"/>
      <c r="CL17" s="664"/>
      <c r="CM17" s="664"/>
      <c r="CN17" s="664"/>
      <c r="CO17" s="664"/>
      <c r="CP17" s="664"/>
      <c r="CQ17" s="665"/>
      <c r="CR17" s="636">
        <v>385833</v>
      </c>
      <c r="CS17" s="637"/>
      <c r="CT17" s="637"/>
      <c r="CU17" s="637"/>
      <c r="CV17" s="637"/>
      <c r="CW17" s="637"/>
      <c r="CX17" s="637"/>
      <c r="CY17" s="638"/>
      <c r="CZ17" s="685">
        <v>8.6999999999999993</v>
      </c>
      <c r="DA17" s="685"/>
      <c r="DB17" s="685"/>
      <c r="DC17" s="685"/>
      <c r="DD17" s="642" t="s">
        <v>176</v>
      </c>
      <c r="DE17" s="637"/>
      <c r="DF17" s="637"/>
      <c r="DG17" s="637"/>
      <c r="DH17" s="637"/>
      <c r="DI17" s="637"/>
      <c r="DJ17" s="637"/>
      <c r="DK17" s="637"/>
      <c r="DL17" s="637"/>
      <c r="DM17" s="637"/>
      <c r="DN17" s="637"/>
      <c r="DO17" s="637"/>
      <c r="DP17" s="638"/>
      <c r="DQ17" s="642">
        <v>286319</v>
      </c>
      <c r="DR17" s="637"/>
      <c r="DS17" s="637"/>
      <c r="DT17" s="637"/>
      <c r="DU17" s="637"/>
      <c r="DV17" s="637"/>
      <c r="DW17" s="637"/>
      <c r="DX17" s="637"/>
      <c r="DY17" s="637"/>
      <c r="DZ17" s="637"/>
      <c r="EA17" s="637"/>
      <c r="EB17" s="637"/>
      <c r="EC17" s="666"/>
    </row>
    <row r="18" spans="2:133" ht="11.25" customHeight="1">
      <c r="B18" s="633" t="s">
        <v>264</v>
      </c>
      <c r="C18" s="634"/>
      <c r="D18" s="634"/>
      <c r="E18" s="634"/>
      <c r="F18" s="634"/>
      <c r="G18" s="634"/>
      <c r="H18" s="634"/>
      <c r="I18" s="634"/>
      <c r="J18" s="634"/>
      <c r="K18" s="634"/>
      <c r="L18" s="634"/>
      <c r="M18" s="634"/>
      <c r="N18" s="634"/>
      <c r="O18" s="634"/>
      <c r="P18" s="634"/>
      <c r="Q18" s="635"/>
      <c r="R18" s="636">
        <v>2273066</v>
      </c>
      <c r="S18" s="637"/>
      <c r="T18" s="637"/>
      <c r="U18" s="637"/>
      <c r="V18" s="637"/>
      <c r="W18" s="637"/>
      <c r="X18" s="637"/>
      <c r="Y18" s="638"/>
      <c r="Z18" s="685">
        <v>49.2</v>
      </c>
      <c r="AA18" s="685"/>
      <c r="AB18" s="685"/>
      <c r="AC18" s="685"/>
      <c r="AD18" s="686">
        <v>1994518</v>
      </c>
      <c r="AE18" s="686"/>
      <c r="AF18" s="686"/>
      <c r="AG18" s="686"/>
      <c r="AH18" s="686"/>
      <c r="AI18" s="686"/>
      <c r="AJ18" s="686"/>
      <c r="AK18" s="686"/>
      <c r="AL18" s="639">
        <v>88.3</v>
      </c>
      <c r="AM18" s="640"/>
      <c r="AN18" s="640"/>
      <c r="AO18" s="687"/>
      <c r="AP18" s="633" t="s">
        <v>265</v>
      </c>
      <c r="AQ18" s="634"/>
      <c r="AR18" s="634"/>
      <c r="AS18" s="634"/>
      <c r="AT18" s="634"/>
      <c r="AU18" s="634"/>
      <c r="AV18" s="634"/>
      <c r="AW18" s="634"/>
      <c r="AX18" s="634"/>
      <c r="AY18" s="634"/>
      <c r="AZ18" s="634"/>
      <c r="BA18" s="634"/>
      <c r="BB18" s="634"/>
      <c r="BC18" s="634"/>
      <c r="BD18" s="634"/>
      <c r="BE18" s="634"/>
      <c r="BF18" s="635"/>
      <c r="BG18" s="636" t="s">
        <v>176</v>
      </c>
      <c r="BH18" s="637"/>
      <c r="BI18" s="637"/>
      <c r="BJ18" s="637"/>
      <c r="BK18" s="637"/>
      <c r="BL18" s="637"/>
      <c r="BM18" s="637"/>
      <c r="BN18" s="638"/>
      <c r="BO18" s="685" t="s">
        <v>137</v>
      </c>
      <c r="BP18" s="685"/>
      <c r="BQ18" s="685"/>
      <c r="BR18" s="685"/>
      <c r="BS18" s="642" t="s">
        <v>176</v>
      </c>
      <c r="BT18" s="637"/>
      <c r="BU18" s="637"/>
      <c r="BV18" s="637"/>
      <c r="BW18" s="637"/>
      <c r="BX18" s="637"/>
      <c r="BY18" s="637"/>
      <c r="BZ18" s="637"/>
      <c r="CA18" s="637"/>
      <c r="CB18" s="666"/>
      <c r="CD18" s="667" t="s">
        <v>266</v>
      </c>
      <c r="CE18" s="664"/>
      <c r="CF18" s="664"/>
      <c r="CG18" s="664"/>
      <c r="CH18" s="664"/>
      <c r="CI18" s="664"/>
      <c r="CJ18" s="664"/>
      <c r="CK18" s="664"/>
      <c r="CL18" s="664"/>
      <c r="CM18" s="664"/>
      <c r="CN18" s="664"/>
      <c r="CO18" s="664"/>
      <c r="CP18" s="664"/>
      <c r="CQ18" s="665"/>
      <c r="CR18" s="636" t="s">
        <v>176</v>
      </c>
      <c r="CS18" s="637"/>
      <c r="CT18" s="637"/>
      <c r="CU18" s="637"/>
      <c r="CV18" s="637"/>
      <c r="CW18" s="637"/>
      <c r="CX18" s="637"/>
      <c r="CY18" s="638"/>
      <c r="CZ18" s="685" t="s">
        <v>176</v>
      </c>
      <c r="DA18" s="685"/>
      <c r="DB18" s="685"/>
      <c r="DC18" s="685"/>
      <c r="DD18" s="642" t="s">
        <v>176</v>
      </c>
      <c r="DE18" s="637"/>
      <c r="DF18" s="637"/>
      <c r="DG18" s="637"/>
      <c r="DH18" s="637"/>
      <c r="DI18" s="637"/>
      <c r="DJ18" s="637"/>
      <c r="DK18" s="637"/>
      <c r="DL18" s="637"/>
      <c r="DM18" s="637"/>
      <c r="DN18" s="637"/>
      <c r="DO18" s="637"/>
      <c r="DP18" s="638"/>
      <c r="DQ18" s="642" t="s">
        <v>176</v>
      </c>
      <c r="DR18" s="637"/>
      <c r="DS18" s="637"/>
      <c r="DT18" s="637"/>
      <c r="DU18" s="637"/>
      <c r="DV18" s="637"/>
      <c r="DW18" s="637"/>
      <c r="DX18" s="637"/>
      <c r="DY18" s="637"/>
      <c r="DZ18" s="637"/>
      <c r="EA18" s="637"/>
      <c r="EB18" s="637"/>
      <c r="EC18" s="666"/>
    </row>
    <row r="19" spans="2:133" ht="11.25" customHeight="1">
      <c r="B19" s="633" t="s">
        <v>267</v>
      </c>
      <c r="C19" s="634"/>
      <c r="D19" s="634"/>
      <c r="E19" s="634"/>
      <c r="F19" s="634"/>
      <c r="G19" s="634"/>
      <c r="H19" s="634"/>
      <c r="I19" s="634"/>
      <c r="J19" s="634"/>
      <c r="K19" s="634"/>
      <c r="L19" s="634"/>
      <c r="M19" s="634"/>
      <c r="N19" s="634"/>
      <c r="O19" s="634"/>
      <c r="P19" s="634"/>
      <c r="Q19" s="635"/>
      <c r="R19" s="636">
        <v>1994518</v>
      </c>
      <c r="S19" s="637"/>
      <c r="T19" s="637"/>
      <c r="U19" s="637"/>
      <c r="V19" s="637"/>
      <c r="W19" s="637"/>
      <c r="X19" s="637"/>
      <c r="Y19" s="638"/>
      <c r="Z19" s="685">
        <v>43.1</v>
      </c>
      <c r="AA19" s="685"/>
      <c r="AB19" s="685"/>
      <c r="AC19" s="685"/>
      <c r="AD19" s="686">
        <v>1994518</v>
      </c>
      <c r="AE19" s="686"/>
      <c r="AF19" s="686"/>
      <c r="AG19" s="686"/>
      <c r="AH19" s="686"/>
      <c r="AI19" s="686"/>
      <c r="AJ19" s="686"/>
      <c r="AK19" s="686"/>
      <c r="AL19" s="639">
        <v>88.3</v>
      </c>
      <c r="AM19" s="640"/>
      <c r="AN19" s="640"/>
      <c r="AO19" s="687"/>
      <c r="AP19" s="633" t="s">
        <v>268</v>
      </c>
      <c r="AQ19" s="634"/>
      <c r="AR19" s="634"/>
      <c r="AS19" s="634"/>
      <c r="AT19" s="634"/>
      <c r="AU19" s="634"/>
      <c r="AV19" s="634"/>
      <c r="AW19" s="634"/>
      <c r="AX19" s="634"/>
      <c r="AY19" s="634"/>
      <c r="AZ19" s="634"/>
      <c r="BA19" s="634"/>
      <c r="BB19" s="634"/>
      <c r="BC19" s="634"/>
      <c r="BD19" s="634"/>
      <c r="BE19" s="634"/>
      <c r="BF19" s="635"/>
      <c r="BG19" s="636">
        <v>1073</v>
      </c>
      <c r="BH19" s="637"/>
      <c r="BI19" s="637"/>
      <c r="BJ19" s="637"/>
      <c r="BK19" s="637"/>
      <c r="BL19" s="637"/>
      <c r="BM19" s="637"/>
      <c r="BN19" s="638"/>
      <c r="BO19" s="685">
        <v>0.7</v>
      </c>
      <c r="BP19" s="685"/>
      <c r="BQ19" s="685"/>
      <c r="BR19" s="685"/>
      <c r="BS19" s="642" t="s">
        <v>176</v>
      </c>
      <c r="BT19" s="637"/>
      <c r="BU19" s="637"/>
      <c r="BV19" s="637"/>
      <c r="BW19" s="637"/>
      <c r="BX19" s="637"/>
      <c r="BY19" s="637"/>
      <c r="BZ19" s="637"/>
      <c r="CA19" s="637"/>
      <c r="CB19" s="666"/>
      <c r="CD19" s="667" t="s">
        <v>269</v>
      </c>
      <c r="CE19" s="664"/>
      <c r="CF19" s="664"/>
      <c r="CG19" s="664"/>
      <c r="CH19" s="664"/>
      <c r="CI19" s="664"/>
      <c r="CJ19" s="664"/>
      <c r="CK19" s="664"/>
      <c r="CL19" s="664"/>
      <c r="CM19" s="664"/>
      <c r="CN19" s="664"/>
      <c r="CO19" s="664"/>
      <c r="CP19" s="664"/>
      <c r="CQ19" s="665"/>
      <c r="CR19" s="636" t="s">
        <v>176</v>
      </c>
      <c r="CS19" s="637"/>
      <c r="CT19" s="637"/>
      <c r="CU19" s="637"/>
      <c r="CV19" s="637"/>
      <c r="CW19" s="637"/>
      <c r="CX19" s="637"/>
      <c r="CY19" s="638"/>
      <c r="CZ19" s="685" t="s">
        <v>176</v>
      </c>
      <c r="DA19" s="685"/>
      <c r="DB19" s="685"/>
      <c r="DC19" s="685"/>
      <c r="DD19" s="642" t="s">
        <v>176</v>
      </c>
      <c r="DE19" s="637"/>
      <c r="DF19" s="637"/>
      <c r="DG19" s="637"/>
      <c r="DH19" s="637"/>
      <c r="DI19" s="637"/>
      <c r="DJ19" s="637"/>
      <c r="DK19" s="637"/>
      <c r="DL19" s="637"/>
      <c r="DM19" s="637"/>
      <c r="DN19" s="637"/>
      <c r="DO19" s="637"/>
      <c r="DP19" s="638"/>
      <c r="DQ19" s="642" t="s">
        <v>176</v>
      </c>
      <c r="DR19" s="637"/>
      <c r="DS19" s="637"/>
      <c r="DT19" s="637"/>
      <c r="DU19" s="637"/>
      <c r="DV19" s="637"/>
      <c r="DW19" s="637"/>
      <c r="DX19" s="637"/>
      <c r="DY19" s="637"/>
      <c r="DZ19" s="637"/>
      <c r="EA19" s="637"/>
      <c r="EB19" s="637"/>
      <c r="EC19" s="666"/>
    </row>
    <row r="20" spans="2:133" ht="11.25" customHeight="1">
      <c r="B20" s="633" t="s">
        <v>270</v>
      </c>
      <c r="C20" s="634"/>
      <c r="D20" s="634"/>
      <c r="E20" s="634"/>
      <c r="F20" s="634"/>
      <c r="G20" s="634"/>
      <c r="H20" s="634"/>
      <c r="I20" s="634"/>
      <c r="J20" s="634"/>
      <c r="K20" s="634"/>
      <c r="L20" s="634"/>
      <c r="M20" s="634"/>
      <c r="N20" s="634"/>
      <c r="O20" s="634"/>
      <c r="P20" s="634"/>
      <c r="Q20" s="635"/>
      <c r="R20" s="636">
        <v>278548</v>
      </c>
      <c r="S20" s="637"/>
      <c r="T20" s="637"/>
      <c r="U20" s="637"/>
      <c r="V20" s="637"/>
      <c r="W20" s="637"/>
      <c r="X20" s="637"/>
      <c r="Y20" s="638"/>
      <c r="Z20" s="685">
        <v>6</v>
      </c>
      <c r="AA20" s="685"/>
      <c r="AB20" s="685"/>
      <c r="AC20" s="685"/>
      <c r="AD20" s="686" t="s">
        <v>176</v>
      </c>
      <c r="AE20" s="686"/>
      <c r="AF20" s="686"/>
      <c r="AG20" s="686"/>
      <c r="AH20" s="686"/>
      <c r="AI20" s="686"/>
      <c r="AJ20" s="686"/>
      <c r="AK20" s="686"/>
      <c r="AL20" s="639" t="s">
        <v>176</v>
      </c>
      <c r="AM20" s="640"/>
      <c r="AN20" s="640"/>
      <c r="AO20" s="687"/>
      <c r="AP20" s="633" t="s">
        <v>271</v>
      </c>
      <c r="AQ20" s="634"/>
      <c r="AR20" s="634"/>
      <c r="AS20" s="634"/>
      <c r="AT20" s="634"/>
      <c r="AU20" s="634"/>
      <c r="AV20" s="634"/>
      <c r="AW20" s="634"/>
      <c r="AX20" s="634"/>
      <c r="AY20" s="634"/>
      <c r="AZ20" s="634"/>
      <c r="BA20" s="634"/>
      <c r="BB20" s="634"/>
      <c r="BC20" s="634"/>
      <c r="BD20" s="634"/>
      <c r="BE20" s="634"/>
      <c r="BF20" s="635"/>
      <c r="BG20" s="636">
        <v>1073</v>
      </c>
      <c r="BH20" s="637"/>
      <c r="BI20" s="637"/>
      <c r="BJ20" s="637"/>
      <c r="BK20" s="637"/>
      <c r="BL20" s="637"/>
      <c r="BM20" s="637"/>
      <c r="BN20" s="638"/>
      <c r="BO20" s="685">
        <v>0.7</v>
      </c>
      <c r="BP20" s="685"/>
      <c r="BQ20" s="685"/>
      <c r="BR20" s="685"/>
      <c r="BS20" s="642" t="s">
        <v>176</v>
      </c>
      <c r="BT20" s="637"/>
      <c r="BU20" s="637"/>
      <c r="BV20" s="637"/>
      <c r="BW20" s="637"/>
      <c r="BX20" s="637"/>
      <c r="BY20" s="637"/>
      <c r="BZ20" s="637"/>
      <c r="CA20" s="637"/>
      <c r="CB20" s="666"/>
      <c r="CD20" s="667" t="s">
        <v>272</v>
      </c>
      <c r="CE20" s="664"/>
      <c r="CF20" s="664"/>
      <c r="CG20" s="664"/>
      <c r="CH20" s="664"/>
      <c r="CI20" s="664"/>
      <c r="CJ20" s="664"/>
      <c r="CK20" s="664"/>
      <c r="CL20" s="664"/>
      <c r="CM20" s="664"/>
      <c r="CN20" s="664"/>
      <c r="CO20" s="664"/>
      <c r="CP20" s="664"/>
      <c r="CQ20" s="665"/>
      <c r="CR20" s="636">
        <v>4432705</v>
      </c>
      <c r="CS20" s="637"/>
      <c r="CT20" s="637"/>
      <c r="CU20" s="637"/>
      <c r="CV20" s="637"/>
      <c r="CW20" s="637"/>
      <c r="CX20" s="637"/>
      <c r="CY20" s="638"/>
      <c r="CZ20" s="685">
        <v>100</v>
      </c>
      <c r="DA20" s="685"/>
      <c r="DB20" s="685"/>
      <c r="DC20" s="685"/>
      <c r="DD20" s="642">
        <v>1309644</v>
      </c>
      <c r="DE20" s="637"/>
      <c r="DF20" s="637"/>
      <c r="DG20" s="637"/>
      <c r="DH20" s="637"/>
      <c r="DI20" s="637"/>
      <c r="DJ20" s="637"/>
      <c r="DK20" s="637"/>
      <c r="DL20" s="637"/>
      <c r="DM20" s="637"/>
      <c r="DN20" s="637"/>
      <c r="DO20" s="637"/>
      <c r="DP20" s="638"/>
      <c r="DQ20" s="642">
        <v>2567356</v>
      </c>
      <c r="DR20" s="637"/>
      <c r="DS20" s="637"/>
      <c r="DT20" s="637"/>
      <c r="DU20" s="637"/>
      <c r="DV20" s="637"/>
      <c r="DW20" s="637"/>
      <c r="DX20" s="637"/>
      <c r="DY20" s="637"/>
      <c r="DZ20" s="637"/>
      <c r="EA20" s="637"/>
      <c r="EB20" s="637"/>
      <c r="EC20" s="666"/>
    </row>
    <row r="21" spans="2:133" ht="11.25" customHeight="1">
      <c r="B21" s="633" t="s">
        <v>273</v>
      </c>
      <c r="C21" s="634"/>
      <c r="D21" s="634"/>
      <c r="E21" s="634"/>
      <c r="F21" s="634"/>
      <c r="G21" s="634"/>
      <c r="H21" s="634"/>
      <c r="I21" s="634"/>
      <c r="J21" s="634"/>
      <c r="K21" s="634"/>
      <c r="L21" s="634"/>
      <c r="M21" s="634"/>
      <c r="N21" s="634"/>
      <c r="O21" s="634"/>
      <c r="P21" s="634"/>
      <c r="Q21" s="635"/>
      <c r="R21" s="636" t="s">
        <v>176</v>
      </c>
      <c r="S21" s="637"/>
      <c r="T21" s="637"/>
      <c r="U21" s="637"/>
      <c r="V21" s="637"/>
      <c r="W21" s="637"/>
      <c r="X21" s="637"/>
      <c r="Y21" s="638"/>
      <c r="Z21" s="685" t="s">
        <v>176</v>
      </c>
      <c r="AA21" s="685"/>
      <c r="AB21" s="685"/>
      <c r="AC21" s="685"/>
      <c r="AD21" s="686" t="s">
        <v>176</v>
      </c>
      <c r="AE21" s="686"/>
      <c r="AF21" s="686"/>
      <c r="AG21" s="686"/>
      <c r="AH21" s="686"/>
      <c r="AI21" s="686"/>
      <c r="AJ21" s="686"/>
      <c r="AK21" s="686"/>
      <c r="AL21" s="639" t="s">
        <v>176</v>
      </c>
      <c r="AM21" s="640"/>
      <c r="AN21" s="640"/>
      <c r="AO21" s="687"/>
      <c r="AP21" s="731" t="s">
        <v>274</v>
      </c>
      <c r="AQ21" s="738"/>
      <c r="AR21" s="738"/>
      <c r="AS21" s="738"/>
      <c r="AT21" s="738"/>
      <c r="AU21" s="738"/>
      <c r="AV21" s="738"/>
      <c r="AW21" s="738"/>
      <c r="AX21" s="738"/>
      <c r="AY21" s="738"/>
      <c r="AZ21" s="738"/>
      <c r="BA21" s="738"/>
      <c r="BB21" s="738"/>
      <c r="BC21" s="738"/>
      <c r="BD21" s="738"/>
      <c r="BE21" s="738"/>
      <c r="BF21" s="733"/>
      <c r="BG21" s="636">
        <v>1073</v>
      </c>
      <c r="BH21" s="637"/>
      <c r="BI21" s="637"/>
      <c r="BJ21" s="637"/>
      <c r="BK21" s="637"/>
      <c r="BL21" s="637"/>
      <c r="BM21" s="637"/>
      <c r="BN21" s="638"/>
      <c r="BO21" s="685">
        <v>0.7</v>
      </c>
      <c r="BP21" s="685"/>
      <c r="BQ21" s="685"/>
      <c r="BR21" s="685"/>
      <c r="BS21" s="642" t="s">
        <v>176</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33" t="s">
        <v>275</v>
      </c>
      <c r="C22" s="634"/>
      <c r="D22" s="634"/>
      <c r="E22" s="634"/>
      <c r="F22" s="634"/>
      <c r="G22" s="634"/>
      <c r="H22" s="634"/>
      <c r="I22" s="634"/>
      <c r="J22" s="634"/>
      <c r="K22" s="634"/>
      <c r="L22" s="634"/>
      <c r="M22" s="634"/>
      <c r="N22" s="634"/>
      <c r="O22" s="634"/>
      <c r="P22" s="634"/>
      <c r="Q22" s="635"/>
      <c r="R22" s="636">
        <v>2537393</v>
      </c>
      <c r="S22" s="637"/>
      <c r="T22" s="637"/>
      <c r="U22" s="637"/>
      <c r="V22" s="637"/>
      <c r="W22" s="637"/>
      <c r="X22" s="637"/>
      <c r="Y22" s="638"/>
      <c r="Z22" s="685">
        <v>54.9</v>
      </c>
      <c r="AA22" s="685"/>
      <c r="AB22" s="685"/>
      <c r="AC22" s="685"/>
      <c r="AD22" s="686">
        <v>2258845</v>
      </c>
      <c r="AE22" s="686"/>
      <c r="AF22" s="686"/>
      <c r="AG22" s="686"/>
      <c r="AH22" s="686"/>
      <c r="AI22" s="686"/>
      <c r="AJ22" s="686"/>
      <c r="AK22" s="686"/>
      <c r="AL22" s="639">
        <v>100</v>
      </c>
      <c r="AM22" s="640"/>
      <c r="AN22" s="640"/>
      <c r="AO22" s="687"/>
      <c r="AP22" s="731" t="s">
        <v>276</v>
      </c>
      <c r="AQ22" s="738"/>
      <c r="AR22" s="738"/>
      <c r="AS22" s="738"/>
      <c r="AT22" s="738"/>
      <c r="AU22" s="738"/>
      <c r="AV22" s="738"/>
      <c r="AW22" s="738"/>
      <c r="AX22" s="738"/>
      <c r="AY22" s="738"/>
      <c r="AZ22" s="738"/>
      <c r="BA22" s="738"/>
      <c r="BB22" s="738"/>
      <c r="BC22" s="738"/>
      <c r="BD22" s="738"/>
      <c r="BE22" s="738"/>
      <c r="BF22" s="733"/>
      <c r="BG22" s="636" t="s">
        <v>176</v>
      </c>
      <c r="BH22" s="637"/>
      <c r="BI22" s="637"/>
      <c r="BJ22" s="637"/>
      <c r="BK22" s="637"/>
      <c r="BL22" s="637"/>
      <c r="BM22" s="637"/>
      <c r="BN22" s="638"/>
      <c r="BO22" s="685" t="s">
        <v>176</v>
      </c>
      <c r="BP22" s="685"/>
      <c r="BQ22" s="685"/>
      <c r="BR22" s="685"/>
      <c r="BS22" s="642" t="s">
        <v>176</v>
      </c>
      <c r="BT22" s="637"/>
      <c r="BU22" s="637"/>
      <c r="BV22" s="637"/>
      <c r="BW22" s="637"/>
      <c r="BX22" s="637"/>
      <c r="BY22" s="637"/>
      <c r="BZ22" s="637"/>
      <c r="CA22" s="637"/>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33" t="s">
        <v>278</v>
      </c>
      <c r="C23" s="634"/>
      <c r="D23" s="634"/>
      <c r="E23" s="634"/>
      <c r="F23" s="634"/>
      <c r="G23" s="634"/>
      <c r="H23" s="634"/>
      <c r="I23" s="634"/>
      <c r="J23" s="634"/>
      <c r="K23" s="634"/>
      <c r="L23" s="634"/>
      <c r="M23" s="634"/>
      <c r="N23" s="634"/>
      <c r="O23" s="634"/>
      <c r="P23" s="634"/>
      <c r="Q23" s="635"/>
      <c r="R23" s="636" t="s">
        <v>176</v>
      </c>
      <c r="S23" s="637"/>
      <c r="T23" s="637"/>
      <c r="U23" s="637"/>
      <c r="V23" s="637"/>
      <c r="W23" s="637"/>
      <c r="X23" s="637"/>
      <c r="Y23" s="638"/>
      <c r="Z23" s="685" t="s">
        <v>176</v>
      </c>
      <c r="AA23" s="685"/>
      <c r="AB23" s="685"/>
      <c r="AC23" s="685"/>
      <c r="AD23" s="686" t="s">
        <v>176</v>
      </c>
      <c r="AE23" s="686"/>
      <c r="AF23" s="686"/>
      <c r="AG23" s="686"/>
      <c r="AH23" s="686"/>
      <c r="AI23" s="686"/>
      <c r="AJ23" s="686"/>
      <c r="AK23" s="686"/>
      <c r="AL23" s="639" t="s">
        <v>176</v>
      </c>
      <c r="AM23" s="640"/>
      <c r="AN23" s="640"/>
      <c r="AO23" s="687"/>
      <c r="AP23" s="731" t="s">
        <v>279</v>
      </c>
      <c r="AQ23" s="738"/>
      <c r="AR23" s="738"/>
      <c r="AS23" s="738"/>
      <c r="AT23" s="738"/>
      <c r="AU23" s="738"/>
      <c r="AV23" s="738"/>
      <c r="AW23" s="738"/>
      <c r="AX23" s="738"/>
      <c r="AY23" s="738"/>
      <c r="AZ23" s="738"/>
      <c r="BA23" s="738"/>
      <c r="BB23" s="738"/>
      <c r="BC23" s="738"/>
      <c r="BD23" s="738"/>
      <c r="BE23" s="738"/>
      <c r="BF23" s="733"/>
      <c r="BG23" s="636" t="s">
        <v>176</v>
      </c>
      <c r="BH23" s="637"/>
      <c r="BI23" s="637"/>
      <c r="BJ23" s="637"/>
      <c r="BK23" s="637"/>
      <c r="BL23" s="637"/>
      <c r="BM23" s="637"/>
      <c r="BN23" s="638"/>
      <c r="BO23" s="685" t="s">
        <v>176</v>
      </c>
      <c r="BP23" s="685"/>
      <c r="BQ23" s="685"/>
      <c r="BR23" s="685"/>
      <c r="BS23" s="642" t="s">
        <v>176</v>
      </c>
      <c r="BT23" s="637"/>
      <c r="BU23" s="637"/>
      <c r="BV23" s="637"/>
      <c r="BW23" s="637"/>
      <c r="BX23" s="637"/>
      <c r="BY23" s="637"/>
      <c r="BZ23" s="637"/>
      <c r="CA23" s="637"/>
      <c r="CB23" s="666"/>
      <c r="CD23" s="740" t="s">
        <v>219</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c r="B24" s="633" t="s">
        <v>285</v>
      </c>
      <c r="C24" s="634"/>
      <c r="D24" s="634"/>
      <c r="E24" s="634"/>
      <c r="F24" s="634"/>
      <c r="G24" s="634"/>
      <c r="H24" s="634"/>
      <c r="I24" s="634"/>
      <c r="J24" s="634"/>
      <c r="K24" s="634"/>
      <c r="L24" s="634"/>
      <c r="M24" s="634"/>
      <c r="N24" s="634"/>
      <c r="O24" s="634"/>
      <c r="P24" s="634"/>
      <c r="Q24" s="635"/>
      <c r="R24" s="636">
        <v>25721</v>
      </c>
      <c r="S24" s="637"/>
      <c r="T24" s="637"/>
      <c r="U24" s="637"/>
      <c r="V24" s="637"/>
      <c r="W24" s="637"/>
      <c r="X24" s="637"/>
      <c r="Y24" s="638"/>
      <c r="Z24" s="685">
        <v>0.6</v>
      </c>
      <c r="AA24" s="685"/>
      <c r="AB24" s="685"/>
      <c r="AC24" s="685"/>
      <c r="AD24" s="686" t="s">
        <v>176</v>
      </c>
      <c r="AE24" s="686"/>
      <c r="AF24" s="686"/>
      <c r="AG24" s="686"/>
      <c r="AH24" s="686"/>
      <c r="AI24" s="686"/>
      <c r="AJ24" s="686"/>
      <c r="AK24" s="686"/>
      <c r="AL24" s="639" t="s">
        <v>176</v>
      </c>
      <c r="AM24" s="640"/>
      <c r="AN24" s="640"/>
      <c r="AO24" s="687"/>
      <c r="AP24" s="731" t="s">
        <v>286</v>
      </c>
      <c r="AQ24" s="738"/>
      <c r="AR24" s="738"/>
      <c r="AS24" s="738"/>
      <c r="AT24" s="738"/>
      <c r="AU24" s="738"/>
      <c r="AV24" s="738"/>
      <c r="AW24" s="738"/>
      <c r="AX24" s="738"/>
      <c r="AY24" s="738"/>
      <c r="AZ24" s="738"/>
      <c r="BA24" s="738"/>
      <c r="BB24" s="738"/>
      <c r="BC24" s="738"/>
      <c r="BD24" s="738"/>
      <c r="BE24" s="738"/>
      <c r="BF24" s="733"/>
      <c r="BG24" s="636" t="s">
        <v>176</v>
      </c>
      <c r="BH24" s="637"/>
      <c r="BI24" s="637"/>
      <c r="BJ24" s="637"/>
      <c r="BK24" s="637"/>
      <c r="BL24" s="637"/>
      <c r="BM24" s="637"/>
      <c r="BN24" s="638"/>
      <c r="BO24" s="685" t="s">
        <v>176</v>
      </c>
      <c r="BP24" s="685"/>
      <c r="BQ24" s="685"/>
      <c r="BR24" s="685"/>
      <c r="BS24" s="642" t="s">
        <v>176</v>
      </c>
      <c r="BT24" s="637"/>
      <c r="BU24" s="637"/>
      <c r="BV24" s="637"/>
      <c r="BW24" s="637"/>
      <c r="BX24" s="637"/>
      <c r="BY24" s="637"/>
      <c r="BZ24" s="637"/>
      <c r="CA24" s="637"/>
      <c r="CB24" s="666"/>
      <c r="CD24" s="694" t="s">
        <v>287</v>
      </c>
      <c r="CE24" s="695"/>
      <c r="CF24" s="695"/>
      <c r="CG24" s="695"/>
      <c r="CH24" s="695"/>
      <c r="CI24" s="695"/>
      <c r="CJ24" s="695"/>
      <c r="CK24" s="695"/>
      <c r="CL24" s="695"/>
      <c r="CM24" s="695"/>
      <c r="CN24" s="695"/>
      <c r="CO24" s="695"/>
      <c r="CP24" s="695"/>
      <c r="CQ24" s="696"/>
      <c r="CR24" s="688">
        <v>1125676</v>
      </c>
      <c r="CS24" s="689"/>
      <c r="CT24" s="689"/>
      <c r="CU24" s="689"/>
      <c r="CV24" s="689"/>
      <c r="CW24" s="689"/>
      <c r="CX24" s="689"/>
      <c r="CY24" s="735"/>
      <c r="CZ24" s="736">
        <v>25.4</v>
      </c>
      <c r="DA24" s="705"/>
      <c r="DB24" s="705"/>
      <c r="DC24" s="739"/>
      <c r="DD24" s="734">
        <v>896334</v>
      </c>
      <c r="DE24" s="689"/>
      <c r="DF24" s="689"/>
      <c r="DG24" s="689"/>
      <c r="DH24" s="689"/>
      <c r="DI24" s="689"/>
      <c r="DJ24" s="689"/>
      <c r="DK24" s="735"/>
      <c r="DL24" s="734">
        <v>855594</v>
      </c>
      <c r="DM24" s="689"/>
      <c r="DN24" s="689"/>
      <c r="DO24" s="689"/>
      <c r="DP24" s="689"/>
      <c r="DQ24" s="689"/>
      <c r="DR24" s="689"/>
      <c r="DS24" s="689"/>
      <c r="DT24" s="689"/>
      <c r="DU24" s="689"/>
      <c r="DV24" s="735"/>
      <c r="DW24" s="736">
        <v>36.6</v>
      </c>
      <c r="DX24" s="705"/>
      <c r="DY24" s="705"/>
      <c r="DZ24" s="705"/>
      <c r="EA24" s="705"/>
      <c r="EB24" s="705"/>
      <c r="EC24" s="737"/>
    </row>
    <row r="25" spans="2:133" ht="11.25" customHeight="1">
      <c r="B25" s="633" t="s">
        <v>288</v>
      </c>
      <c r="C25" s="634"/>
      <c r="D25" s="634"/>
      <c r="E25" s="634"/>
      <c r="F25" s="634"/>
      <c r="G25" s="634"/>
      <c r="H25" s="634"/>
      <c r="I25" s="634"/>
      <c r="J25" s="634"/>
      <c r="K25" s="634"/>
      <c r="L25" s="634"/>
      <c r="M25" s="634"/>
      <c r="N25" s="634"/>
      <c r="O25" s="634"/>
      <c r="P25" s="634"/>
      <c r="Q25" s="635"/>
      <c r="R25" s="636">
        <v>101526</v>
      </c>
      <c r="S25" s="637"/>
      <c r="T25" s="637"/>
      <c r="U25" s="637"/>
      <c r="V25" s="637"/>
      <c r="W25" s="637"/>
      <c r="X25" s="637"/>
      <c r="Y25" s="638"/>
      <c r="Z25" s="685">
        <v>2.2000000000000002</v>
      </c>
      <c r="AA25" s="685"/>
      <c r="AB25" s="685"/>
      <c r="AC25" s="685"/>
      <c r="AD25" s="686" t="s">
        <v>176</v>
      </c>
      <c r="AE25" s="686"/>
      <c r="AF25" s="686"/>
      <c r="AG25" s="686"/>
      <c r="AH25" s="686"/>
      <c r="AI25" s="686"/>
      <c r="AJ25" s="686"/>
      <c r="AK25" s="686"/>
      <c r="AL25" s="639" t="s">
        <v>176</v>
      </c>
      <c r="AM25" s="640"/>
      <c r="AN25" s="640"/>
      <c r="AO25" s="687"/>
      <c r="AP25" s="731" t="s">
        <v>289</v>
      </c>
      <c r="AQ25" s="738"/>
      <c r="AR25" s="738"/>
      <c r="AS25" s="738"/>
      <c r="AT25" s="738"/>
      <c r="AU25" s="738"/>
      <c r="AV25" s="738"/>
      <c r="AW25" s="738"/>
      <c r="AX25" s="738"/>
      <c r="AY25" s="738"/>
      <c r="AZ25" s="738"/>
      <c r="BA25" s="738"/>
      <c r="BB25" s="738"/>
      <c r="BC25" s="738"/>
      <c r="BD25" s="738"/>
      <c r="BE25" s="738"/>
      <c r="BF25" s="733"/>
      <c r="BG25" s="636" t="s">
        <v>176</v>
      </c>
      <c r="BH25" s="637"/>
      <c r="BI25" s="637"/>
      <c r="BJ25" s="637"/>
      <c r="BK25" s="637"/>
      <c r="BL25" s="637"/>
      <c r="BM25" s="637"/>
      <c r="BN25" s="638"/>
      <c r="BO25" s="685" t="s">
        <v>176</v>
      </c>
      <c r="BP25" s="685"/>
      <c r="BQ25" s="685"/>
      <c r="BR25" s="685"/>
      <c r="BS25" s="642" t="s">
        <v>176</v>
      </c>
      <c r="BT25" s="637"/>
      <c r="BU25" s="637"/>
      <c r="BV25" s="637"/>
      <c r="BW25" s="637"/>
      <c r="BX25" s="637"/>
      <c r="BY25" s="637"/>
      <c r="BZ25" s="637"/>
      <c r="CA25" s="637"/>
      <c r="CB25" s="666"/>
      <c r="CD25" s="667" t="s">
        <v>290</v>
      </c>
      <c r="CE25" s="664"/>
      <c r="CF25" s="664"/>
      <c r="CG25" s="664"/>
      <c r="CH25" s="664"/>
      <c r="CI25" s="664"/>
      <c r="CJ25" s="664"/>
      <c r="CK25" s="664"/>
      <c r="CL25" s="664"/>
      <c r="CM25" s="664"/>
      <c r="CN25" s="664"/>
      <c r="CO25" s="664"/>
      <c r="CP25" s="664"/>
      <c r="CQ25" s="665"/>
      <c r="CR25" s="636">
        <v>478309</v>
      </c>
      <c r="CS25" s="655"/>
      <c r="CT25" s="655"/>
      <c r="CU25" s="655"/>
      <c r="CV25" s="655"/>
      <c r="CW25" s="655"/>
      <c r="CX25" s="655"/>
      <c r="CY25" s="656"/>
      <c r="CZ25" s="639">
        <v>10.8</v>
      </c>
      <c r="DA25" s="657"/>
      <c r="DB25" s="657"/>
      <c r="DC25" s="658"/>
      <c r="DD25" s="642">
        <v>462186</v>
      </c>
      <c r="DE25" s="655"/>
      <c r="DF25" s="655"/>
      <c r="DG25" s="655"/>
      <c r="DH25" s="655"/>
      <c r="DI25" s="655"/>
      <c r="DJ25" s="655"/>
      <c r="DK25" s="656"/>
      <c r="DL25" s="642">
        <v>443632</v>
      </c>
      <c r="DM25" s="655"/>
      <c r="DN25" s="655"/>
      <c r="DO25" s="655"/>
      <c r="DP25" s="655"/>
      <c r="DQ25" s="655"/>
      <c r="DR25" s="655"/>
      <c r="DS25" s="655"/>
      <c r="DT25" s="655"/>
      <c r="DU25" s="655"/>
      <c r="DV25" s="656"/>
      <c r="DW25" s="639">
        <v>19</v>
      </c>
      <c r="DX25" s="657"/>
      <c r="DY25" s="657"/>
      <c r="DZ25" s="657"/>
      <c r="EA25" s="657"/>
      <c r="EB25" s="657"/>
      <c r="EC25" s="659"/>
    </row>
    <row r="26" spans="2:133" ht="11.25" customHeight="1">
      <c r="B26" s="633" t="s">
        <v>291</v>
      </c>
      <c r="C26" s="634"/>
      <c r="D26" s="634"/>
      <c r="E26" s="634"/>
      <c r="F26" s="634"/>
      <c r="G26" s="634"/>
      <c r="H26" s="634"/>
      <c r="I26" s="634"/>
      <c r="J26" s="634"/>
      <c r="K26" s="634"/>
      <c r="L26" s="634"/>
      <c r="M26" s="634"/>
      <c r="N26" s="634"/>
      <c r="O26" s="634"/>
      <c r="P26" s="634"/>
      <c r="Q26" s="635"/>
      <c r="R26" s="636">
        <v>5466</v>
      </c>
      <c r="S26" s="637"/>
      <c r="T26" s="637"/>
      <c r="U26" s="637"/>
      <c r="V26" s="637"/>
      <c r="W26" s="637"/>
      <c r="X26" s="637"/>
      <c r="Y26" s="638"/>
      <c r="Z26" s="685">
        <v>0.1</v>
      </c>
      <c r="AA26" s="685"/>
      <c r="AB26" s="685"/>
      <c r="AC26" s="685"/>
      <c r="AD26" s="686" t="s">
        <v>176</v>
      </c>
      <c r="AE26" s="686"/>
      <c r="AF26" s="686"/>
      <c r="AG26" s="686"/>
      <c r="AH26" s="686"/>
      <c r="AI26" s="686"/>
      <c r="AJ26" s="686"/>
      <c r="AK26" s="686"/>
      <c r="AL26" s="639" t="s">
        <v>176</v>
      </c>
      <c r="AM26" s="640"/>
      <c r="AN26" s="640"/>
      <c r="AO26" s="687"/>
      <c r="AP26" s="731" t="s">
        <v>292</v>
      </c>
      <c r="AQ26" s="732"/>
      <c r="AR26" s="732"/>
      <c r="AS26" s="732"/>
      <c r="AT26" s="732"/>
      <c r="AU26" s="732"/>
      <c r="AV26" s="732"/>
      <c r="AW26" s="732"/>
      <c r="AX26" s="732"/>
      <c r="AY26" s="732"/>
      <c r="AZ26" s="732"/>
      <c r="BA26" s="732"/>
      <c r="BB26" s="732"/>
      <c r="BC26" s="732"/>
      <c r="BD26" s="732"/>
      <c r="BE26" s="732"/>
      <c r="BF26" s="733"/>
      <c r="BG26" s="636" t="s">
        <v>176</v>
      </c>
      <c r="BH26" s="637"/>
      <c r="BI26" s="637"/>
      <c r="BJ26" s="637"/>
      <c r="BK26" s="637"/>
      <c r="BL26" s="637"/>
      <c r="BM26" s="637"/>
      <c r="BN26" s="638"/>
      <c r="BO26" s="685" t="s">
        <v>176</v>
      </c>
      <c r="BP26" s="685"/>
      <c r="BQ26" s="685"/>
      <c r="BR26" s="685"/>
      <c r="BS26" s="642" t="s">
        <v>176</v>
      </c>
      <c r="BT26" s="637"/>
      <c r="BU26" s="637"/>
      <c r="BV26" s="637"/>
      <c r="BW26" s="637"/>
      <c r="BX26" s="637"/>
      <c r="BY26" s="637"/>
      <c r="BZ26" s="637"/>
      <c r="CA26" s="637"/>
      <c r="CB26" s="666"/>
      <c r="CD26" s="667" t="s">
        <v>293</v>
      </c>
      <c r="CE26" s="664"/>
      <c r="CF26" s="664"/>
      <c r="CG26" s="664"/>
      <c r="CH26" s="664"/>
      <c r="CI26" s="664"/>
      <c r="CJ26" s="664"/>
      <c r="CK26" s="664"/>
      <c r="CL26" s="664"/>
      <c r="CM26" s="664"/>
      <c r="CN26" s="664"/>
      <c r="CO26" s="664"/>
      <c r="CP26" s="664"/>
      <c r="CQ26" s="665"/>
      <c r="CR26" s="636">
        <v>296923</v>
      </c>
      <c r="CS26" s="637"/>
      <c r="CT26" s="637"/>
      <c r="CU26" s="637"/>
      <c r="CV26" s="637"/>
      <c r="CW26" s="637"/>
      <c r="CX26" s="637"/>
      <c r="CY26" s="638"/>
      <c r="CZ26" s="639">
        <v>6.7</v>
      </c>
      <c r="DA26" s="657"/>
      <c r="DB26" s="657"/>
      <c r="DC26" s="658"/>
      <c r="DD26" s="642">
        <v>285941</v>
      </c>
      <c r="DE26" s="637"/>
      <c r="DF26" s="637"/>
      <c r="DG26" s="637"/>
      <c r="DH26" s="637"/>
      <c r="DI26" s="637"/>
      <c r="DJ26" s="637"/>
      <c r="DK26" s="638"/>
      <c r="DL26" s="642" t="s">
        <v>176</v>
      </c>
      <c r="DM26" s="637"/>
      <c r="DN26" s="637"/>
      <c r="DO26" s="637"/>
      <c r="DP26" s="637"/>
      <c r="DQ26" s="637"/>
      <c r="DR26" s="637"/>
      <c r="DS26" s="637"/>
      <c r="DT26" s="637"/>
      <c r="DU26" s="637"/>
      <c r="DV26" s="638"/>
      <c r="DW26" s="639" t="s">
        <v>176</v>
      </c>
      <c r="DX26" s="657"/>
      <c r="DY26" s="657"/>
      <c r="DZ26" s="657"/>
      <c r="EA26" s="657"/>
      <c r="EB26" s="657"/>
      <c r="EC26" s="659"/>
    </row>
    <row r="27" spans="2:133" ht="11.25" customHeight="1">
      <c r="B27" s="633" t="s">
        <v>294</v>
      </c>
      <c r="C27" s="634"/>
      <c r="D27" s="634"/>
      <c r="E27" s="634"/>
      <c r="F27" s="634"/>
      <c r="G27" s="634"/>
      <c r="H27" s="634"/>
      <c r="I27" s="634"/>
      <c r="J27" s="634"/>
      <c r="K27" s="634"/>
      <c r="L27" s="634"/>
      <c r="M27" s="634"/>
      <c r="N27" s="634"/>
      <c r="O27" s="634"/>
      <c r="P27" s="634"/>
      <c r="Q27" s="635"/>
      <c r="R27" s="636">
        <v>244607</v>
      </c>
      <c r="S27" s="637"/>
      <c r="T27" s="637"/>
      <c r="U27" s="637"/>
      <c r="V27" s="637"/>
      <c r="W27" s="637"/>
      <c r="X27" s="637"/>
      <c r="Y27" s="638"/>
      <c r="Z27" s="685">
        <v>5.3</v>
      </c>
      <c r="AA27" s="685"/>
      <c r="AB27" s="685"/>
      <c r="AC27" s="685"/>
      <c r="AD27" s="686" t="s">
        <v>176</v>
      </c>
      <c r="AE27" s="686"/>
      <c r="AF27" s="686"/>
      <c r="AG27" s="686"/>
      <c r="AH27" s="686"/>
      <c r="AI27" s="686"/>
      <c r="AJ27" s="686"/>
      <c r="AK27" s="686"/>
      <c r="AL27" s="639" t="s">
        <v>176</v>
      </c>
      <c r="AM27" s="640"/>
      <c r="AN27" s="640"/>
      <c r="AO27" s="687"/>
      <c r="AP27" s="633" t="s">
        <v>295</v>
      </c>
      <c r="AQ27" s="634"/>
      <c r="AR27" s="634"/>
      <c r="AS27" s="634"/>
      <c r="AT27" s="634"/>
      <c r="AU27" s="634"/>
      <c r="AV27" s="634"/>
      <c r="AW27" s="634"/>
      <c r="AX27" s="634"/>
      <c r="AY27" s="634"/>
      <c r="AZ27" s="634"/>
      <c r="BA27" s="634"/>
      <c r="BB27" s="634"/>
      <c r="BC27" s="634"/>
      <c r="BD27" s="634"/>
      <c r="BE27" s="634"/>
      <c r="BF27" s="635"/>
      <c r="BG27" s="636">
        <v>158914</v>
      </c>
      <c r="BH27" s="637"/>
      <c r="BI27" s="637"/>
      <c r="BJ27" s="637"/>
      <c r="BK27" s="637"/>
      <c r="BL27" s="637"/>
      <c r="BM27" s="637"/>
      <c r="BN27" s="638"/>
      <c r="BO27" s="685">
        <v>100</v>
      </c>
      <c r="BP27" s="685"/>
      <c r="BQ27" s="685"/>
      <c r="BR27" s="685"/>
      <c r="BS27" s="642">
        <v>1020</v>
      </c>
      <c r="BT27" s="637"/>
      <c r="BU27" s="637"/>
      <c r="BV27" s="637"/>
      <c r="BW27" s="637"/>
      <c r="BX27" s="637"/>
      <c r="BY27" s="637"/>
      <c r="BZ27" s="637"/>
      <c r="CA27" s="637"/>
      <c r="CB27" s="666"/>
      <c r="CD27" s="667" t="s">
        <v>296</v>
      </c>
      <c r="CE27" s="664"/>
      <c r="CF27" s="664"/>
      <c r="CG27" s="664"/>
      <c r="CH27" s="664"/>
      <c r="CI27" s="664"/>
      <c r="CJ27" s="664"/>
      <c r="CK27" s="664"/>
      <c r="CL27" s="664"/>
      <c r="CM27" s="664"/>
      <c r="CN27" s="664"/>
      <c r="CO27" s="664"/>
      <c r="CP27" s="664"/>
      <c r="CQ27" s="665"/>
      <c r="CR27" s="636">
        <v>261534</v>
      </c>
      <c r="CS27" s="655"/>
      <c r="CT27" s="655"/>
      <c r="CU27" s="655"/>
      <c r="CV27" s="655"/>
      <c r="CW27" s="655"/>
      <c r="CX27" s="655"/>
      <c r="CY27" s="656"/>
      <c r="CZ27" s="639">
        <v>5.9</v>
      </c>
      <c r="DA27" s="657"/>
      <c r="DB27" s="657"/>
      <c r="DC27" s="658"/>
      <c r="DD27" s="642">
        <v>147829</v>
      </c>
      <c r="DE27" s="655"/>
      <c r="DF27" s="655"/>
      <c r="DG27" s="655"/>
      <c r="DH27" s="655"/>
      <c r="DI27" s="655"/>
      <c r="DJ27" s="655"/>
      <c r="DK27" s="656"/>
      <c r="DL27" s="642">
        <v>125643</v>
      </c>
      <c r="DM27" s="655"/>
      <c r="DN27" s="655"/>
      <c r="DO27" s="655"/>
      <c r="DP27" s="655"/>
      <c r="DQ27" s="655"/>
      <c r="DR27" s="655"/>
      <c r="DS27" s="655"/>
      <c r="DT27" s="655"/>
      <c r="DU27" s="655"/>
      <c r="DV27" s="656"/>
      <c r="DW27" s="639">
        <v>5.4</v>
      </c>
      <c r="DX27" s="657"/>
      <c r="DY27" s="657"/>
      <c r="DZ27" s="657"/>
      <c r="EA27" s="657"/>
      <c r="EB27" s="657"/>
      <c r="EC27" s="659"/>
    </row>
    <row r="28" spans="2:133" ht="11.25" customHeight="1">
      <c r="B28" s="728" t="s">
        <v>297</v>
      </c>
      <c r="C28" s="729"/>
      <c r="D28" s="729"/>
      <c r="E28" s="729"/>
      <c r="F28" s="729"/>
      <c r="G28" s="729"/>
      <c r="H28" s="729"/>
      <c r="I28" s="729"/>
      <c r="J28" s="729"/>
      <c r="K28" s="729"/>
      <c r="L28" s="729"/>
      <c r="M28" s="729"/>
      <c r="N28" s="729"/>
      <c r="O28" s="729"/>
      <c r="P28" s="729"/>
      <c r="Q28" s="730"/>
      <c r="R28" s="636">
        <v>300</v>
      </c>
      <c r="S28" s="637"/>
      <c r="T28" s="637"/>
      <c r="U28" s="637"/>
      <c r="V28" s="637"/>
      <c r="W28" s="637"/>
      <c r="X28" s="637"/>
      <c r="Y28" s="638"/>
      <c r="Z28" s="685">
        <v>0</v>
      </c>
      <c r="AA28" s="685"/>
      <c r="AB28" s="685"/>
      <c r="AC28" s="685"/>
      <c r="AD28" s="686">
        <v>300</v>
      </c>
      <c r="AE28" s="686"/>
      <c r="AF28" s="686"/>
      <c r="AG28" s="686"/>
      <c r="AH28" s="686"/>
      <c r="AI28" s="686"/>
      <c r="AJ28" s="686"/>
      <c r="AK28" s="686"/>
      <c r="AL28" s="639">
        <v>0</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36">
        <v>385833</v>
      </c>
      <c r="CS28" s="637"/>
      <c r="CT28" s="637"/>
      <c r="CU28" s="637"/>
      <c r="CV28" s="637"/>
      <c r="CW28" s="637"/>
      <c r="CX28" s="637"/>
      <c r="CY28" s="638"/>
      <c r="CZ28" s="639">
        <v>8.6999999999999993</v>
      </c>
      <c r="DA28" s="657"/>
      <c r="DB28" s="657"/>
      <c r="DC28" s="658"/>
      <c r="DD28" s="642">
        <v>286319</v>
      </c>
      <c r="DE28" s="637"/>
      <c r="DF28" s="637"/>
      <c r="DG28" s="637"/>
      <c r="DH28" s="637"/>
      <c r="DI28" s="637"/>
      <c r="DJ28" s="637"/>
      <c r="DK28" s="638"/>
      <c r="DL28" s="642">
        <v>286319</v>
      </c>
      <c r="DM28" s="637"/>
      <c r="DN28" s="637"/>
      <c r="DO28" s="637"/>
      <c r="DP28" s="637"/>
      <c r="DQ28" s="637"/>
      <c r="DR28" s="637"/>
      <c r="DS28" s="637"/>
      <c r="DT28" s="637"/>
      <c r="DU28" s="637"/>
      <c r="DV28" s="638"/>
      <c r="DW28" s="639">
        <v>12.2</v>
      </c>
      <c r="DX28" s="657"/>
      <c r="DY28" s="657"/>
      <c r="DZ28" s="657"/>
      <c r="EA28" s="657"/>
      <c r="EB28" s="657"/>
      <c r="EC28" s="659"/>
    </row>
    <row r="29" spans="2:133" ht="11.25" customHeight="1">
      <c r="B29" s="633" t="s">
        <v>299</v>
      </c>
      <c r="C29" s="634"/>
      <c r="D29" s="634"/>
      <c r="E29" s="634"/>
      <c r="F29" s="634"/>
      <c r="G29" s="634"/>
      <c r="H29" s="634"/>
      <c r="I29" s="634"/>
      <c r="J29" s="634"/>
      <c r="K29" s="634"/>
      <c r="L29" s="634"/>
      <c r="M29" s="634"/>
      <c r="N29" s="634"/>
      <c r="O29" s="634"/>
      <c r="P29" s="634"/>
      <c r="Q29" s="635"/>
      <c r="R29" s="636">
        <v>463644</v>
      </c>
      <c r="S29" s="637"/>
      <c r="T29" s="637"/>
      <c r="U29" s="637"/>
      <c r="V29" s="637"/>
      <c r="W29" s="637"/>
      <c r="X29" s="637"/>
      <c r="Y29" s="638"/>
      <c r="Z29" s="685">
        <v>10</v>
      </c>
      <c r="AA29" s="685"/>
      <c r="AB29" s="685"/>
      <c r="AC29" s="685"/>
      <c r="AD29" s="686" t="s">
        <v>176</v>
      </c>
      <c r="AE29" s="686"/>
      <c r="AF29" s="686"/>
      <c r="AG29" s="686"/>
      <c r="AH29" s="686"/>
      <c r="AI29" s="686"/>
      <c r="AJ29" s="686"/>
      <c r="AK29" s="686"/>
      <c r="AL29" s="639" t="s">
        <v>176</v>
      </c>
      <c r="AM29" s="640"/>
      <c r="AN29" s="640"/>
      <c r="AO29" s="687"/>
      <c r="AP29" s="697" t="s">
        <v>219</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70</v>
      </c>
      <c r="CG29" s="664"/>
      <c r="CH29" s="664"/>
      <c r="CI29" s="664"/>
      <c r="CJ29" s="664"/>
      <c r="CK29" s="664"/>
      <c r="CL29" s="664"/>
      <c r="CM29" s="664"/>
      <c r="CN29" s="664"/>
      <c r="CO29" s="664"/>
      <c r="CP29" s="664"/>
      <c r="CQ29" s="665"/>
      <c r="CR29" s="636">
        <v>385825</v>
      </c>
      <c r="CS29" s="655"/>
      <c r="CT29" s="655"/>
      <c r="CU29" s="655"/>
      <c r="CV29" s="655"/>
      <c r="CW29" s="655"/>
      <c r="CX29" s="655"/>
      <c r="CY29" s="656"/>
      <c r="CZ29" s="639">
        <v>8.6999999999999993</v>
      </c>
      <c r="DA29" s="657"/>
      <c r="DB29" s="657"/>
      <c r="DC29" s="658"/>
      <c r="DD29" s="642">
        <v>286311</v>
      </c>
      <c r="DE29" s="655"/>
      <c r="DF29" s="655"/>
      <c r="DG29" s="655"/>
      <c r="DH29" s="655"/>
      <c r="DI29" s="655"/>
      <c r="DJ29" s="655"/>
      <c r="DK29" s="656"/>
      <c r="DL29" s="642">
        <v>286311</v>
      </c>
      <c r="DM29" s="655"/>
      <c r="DN29" s="655"/>
      <c r="DO29" s="655"/>
      <c r="DP29" s="655"/>
      <c r="DQ29" s="655"/>
      <c r="DR29" s="655"/>
      <c r="DS29" s="655"/>
      <c r="DT29" s="655"/>
      <c r="DU29" s="655"/>
      <c r="DV29" s="656"/>
      <c r="DW29" s="639">
        <v>12.2</v>
      </c>
      <c r="DX29" s="657"/>
      <c r="DY29" s="657"/>
      <c r="DZ29" s="657"/>
      <c r="EA29" s="657"/>
      <c r="EB29" s="657"/>
      <c r="EC29" s="659"/>
    </row>
    <row r="30" spans="2:133" ht="11.25" customHeight="1">
      <c r="B30" s="633" t="s">
        <v>303</v>
      </c>
      <c r="C30" s="634"/>
      <c r="D30" s="634"/>
      <c r="E30" s="634"/>
      <c r="F30" s="634"/>
      <c r="G30" s="634"/>
      <c r="H30" s="634"/>
      <c r="I30" s="634"/>
      <c r="J30" s="634"/>
      <c r="K30" s="634"/>
      <c r="L30" s="634"/>
      <c r="M30" s="634"/>
      <c r="N30" s="634"/>
      <c r="O30" s="634"/>
      <c r="P30" s="634"/>
      <c r="Q30" s="635"/>
      <c r="R30" s="636">
        <v>27551</v>
      </c>
      <c r="S30" s="637"/>
      <c r="T30" s="637"/>
      <c r="U30" s="637"/>
      <c r="V30" s="637"/>
      <c r="W30" s="637"/>
      <c r="X30" s="637"/>
      <c r="Y30" s="638"/>
      <c r="Z30" s="685">
        <v>0.6</v>
      </c>
      <c r="AA30" s="685"/>
      <c r="AB30" s="685"/>
      <c r="AC30" s="685"/>
      <c r="AD30" s="686" t="s">
        <v>176</v>
      </c>
      <c r="AE30" s="686"/>
      <c r="AF30" s="686"/>
      <c r="AG30" s="686"/>
      <c r="AH30" s="686"/>
      <c r="AI30" s="686"/>
      <c r="AJ30" s="686"/>
      <c r="AK30" s="686"/>
      <c r="AL30" s="639" t="s">
        <v>176</v>
      </c>
      <c r="AM30" s="640"/>
      <c r="AN30" s="640"/>
      <c r="AO30" s="687"/>
      <c r="AP30" s="713" t="s">
        <v>304</v>
      </c>
      <c r="AQ30" s="714"/>
      <c r="AR30" s="714"/>
      <c r="AS30" s="714"/>
      <c r="AT30" s="719" t="s">
        <v>305</v>
      </c>
      <c r="AU30" s="230"/>
      <c r="AV30" s="230"/>
      <c r="AW30" s="230"/>
      <c r="AX30" s="722" t="s">
        <v>186</v>
      </c>
      <c r="AY30" s="723"/>
      <c r="AZ30" s="723"/>
      <c r="BA30" s="723"/>
      <c r="BB30" s="723"/>
      <c r="BC30" s="723"/>
      <c r="BD30" s="723"/>
      <c r="BE30" s="723"/>
      <c r="BF30" s="724"/>
      <c r="BG30" s="703">
        <v>99.4</v>
      </c>
      <c r="BH30" s="704"/>
      <c r="BI30" s="704"/>
      <c r="BJ30" s="704"/>
      <c r="BK30" s="704"/>
      <c r="BL30" s="704"/>
      <c r="BM30" s="705">
        <v>97.8</v>
      </c>
      <c r="BN30" s="704"/>
      <c r="BO30" s="704"/>
      <c r="BP30" s="704"/>
      <c r="BQ30" s="706"/>
      <c r="BR30" s="703">
        <v>99.2</v>
      </c>
      <c r="BS30" s="704"/>
      <c r="BT30" s="704"/>
      <c r="BU30" s="704"/>
      <c r="BV30" s="704"/>
      <c r="BW30" s="704"/>
      <c r="BX30" s="705">
        <v>97.7</v>
      </c>
      <c r="BY30" s="704"/>
      <c r="BZ30" s="704"/>
      <c r="CA30" s="704"/>
      <c r="CB30" s="706"/>
      <c r="CD30" s="709"/>
      <c r="CE30" s="710"/>
      <c r="CF30" s="667" t="s">
        <v>306</v>
      </c>
      <c r="CG30" s="664"/>
      <c r="CH30" s="664"/>
      <c r="CI30" s="664"/>
      <c r="CJ30" s="664"/>
      <c r="CK30" s="664"/>
      <c r="CL30" s="664"/>
      <c r="CM30" s="664"/>
      <c r="CN30" s="664"/>
      <c r="CO30" s="664"/>
      <c r="CP30" s="664"/>
      <c r="CQ30" s="665"/>
      <c r="CR30" s="636">
        <v>362802</v>
      </c>
      <c r="CS30" s="637"/>
      <c r="CT30" s="637"/>
      <c r="CU30" s="637"/>
      <c r="CV30" s="637"/>
      <c r="CW30" s="637"/>
      <c r="CX30" s="637"/>
      <c r="CY30" s="638"/>
      <c r="CZ30" s="639">
        <v>8.1999999999999993</v>
      </c>
      <c r="DA30" s="657"/>
      <c r="DB30" s="657"/>
      <c r="DC30" s="658"/>
      <c r="DD30" s="642">
        <v>269945</v>
      </c>
      <c r="DE30" s="637"/>
      <c r="DF30" s="637"/>
      <c r="DG30" s="637"/>
      <c r="DH30" s="637"/>
      <c r="DI30" s="637"/>
      <c r="DJ30" s="637"/>
      <c r="DK30" s="638"/>
      <c r="DL30" s="642">
        <v>269945</v>
      </c>
      <c r="DM30" s="637"/>
      <c r="DN30" s="637"/>
      <c r="DO30" s="637"/>
      <c r="DP30" s="637"/>
      <c r="DQ30" s="637"/>
      <c r="DR30" s="637"/>
      <c r="DS30" s="637"/>
      <c r="DT30" s="637"/>
      <c r="DU30" s="637"/>
      <c r="DV30" s="638"/>
      <c r="DW30" s="639">
        <v>11.5</v>
      </c>
      <c r="DX30" s="657"/>
      <c r="DY30" s="657"/>
      <c r="DZ30" s="657"/>
      <c r="EA30" s="657"/>
      <c r="EB30" s="657"/>
      <c r="EC30" s="659"/>
    </row>
    <row r="31" spans="2:133" ht="11.25" customHeight="1">
      <c r="B31" s="633" t="s">
        <v>307</v>
      </c>
      <c r="C31" s="634"/>
      <c r="D31" s="634"/>
      <c r="E31" s="634"/>
      <c r="F31" s="634"/>
      <c r="G31" s="634"/>
      <c r="H31" s="634"/>
      <c r="I31" s="634"/>
      <c r="J31" s="634"/>
      <c r="K31" s="634"/>
      <c r="L31" s="634"/>
      <c r="M31" s="634"/>
      <c r="N31" s="634"/>
      <c r="O31" s="634"/>
      <c r="P31" s="634"/>
      <c r="Q31" s="635"/>
      <c r="R31" s="636">
        <v>2234</v>
      </c>
      <c r="S31" s="637"/>
      <c r="T31" s="637"/>
      <c r="U31" s="637"/>
      <c r="V31" s="637"/>
      <c r="W31" s="637"/>
      <c r="X31" s="637"/>
      <c r="Y31" s="638"/>
      <c r="Z31" s="685">
        <v>0</v>
      </c>
      <c r="AA31" s="685"/>
      <c r="AB31" s="685"/>
      <c r="AC31" s="685"/>
      <c r="AD31" s="686" t="s">
        <v>176</v>
      </c>
      <c r="AE31" s="686"/>
      <c r="AF31" s="686"/>
      <c r="AG31" s="686"/>
      <c r="AH31" s="686"/>
      <c r="AI31" s="686"/>
      <c r="AJ31" s="686"/>
      <c r="AK31" s="686"/>
      <c r="AL31" s="639" t="s">
        <v>176</v>
      </c>
      <c r="AM31" s="640"/>
      <c r="AN31" s="640"/>
      <c r="AO31" s="687"/>
      <c r="AP31" s="715"/>
      <c r="AQ31" s="716"/>
      <c r="AR31" s="716"/>
      <c r="AS31" s="716"/>
      <c r="AT31" s="720"/>
      <c r="AU31" s="229" t="s">
        <v>308</v>
      </c>
      <c r="AV31" s="229"/>
      <c r="AW31" s="229"/>
      <c r="AX31" s="633" t="s">
        <v>309</v>
      </c>
      <c r="AY31" s="634"/>
      <c r="AZ31" s="634"/>
      <c r="BA31" s="634"/>
      <c r="BB31" s="634"/>
      <c r="BC31" s="634"/>
      <c r="BD31" s="634"/>
      <c r="BE31" s="634"/>
      <c r="BF31" s="635"/>
      <c r="BG31" s="701">
        <v>99.6</v>
      </c>
      <c r="BH31" s="655"/>
      <c r="BI31" s="655"/>
      <c r="BJ31" s="655"/>
      <c r="BK31" s="655"/>
      <c r="BL31" s="655"/>
      <c r="BM31" s="640">
        <v>98.9</v>
      </c>
      <c r="BN31" s="702"/>
      <c r="BO31" s="702"/>
      <c r="BP31" s="702"/>
      <c r="BQ31" s="663"/>
      <c r="BR31" s="701">
        <v>99.3</v>
      </c>
      <c r="BS31" s="655"/>
      <c r="BT31" s="655"/>
      <c r="BU31" s="655"/>
      <c r="BV31" s="655"/>
      <c r="BW31" s="655"/>
      <c r="BX31" s="640">
        <v>98.8</v>
      </c>
      <c r="BY31" s="702"/>
      <c r="BZ31" s="702"/>
      <c r="CA31" s="702"/>
      <c r="CB31" s="663"/>
      <c r="CD31" s="709"/>
      <c r="CE31" s="710"/>
      <c r="CF31" s="667" t="s">
        <v>310</v>
      </c>
      <c r="CG31" s="664"/>
      <c r="CH31" s="664"/>
      <c r="CI31" s="664"/>
      <c r="CJ31" s="664"/>
      <c r="CK31" s="664"/>
      <c r="CL31" s="664"/>
      <c r="CM31" s="664"/>
      <c r="CN31" s="664"/>
      <c r="CO31" s="664"/>
      <c r="CP31" s="664"/>
      <c r="CQ31" s="665"/>
      <c r="CR31" s="636">
        <v>23023</v>
      </c>
      <c r="CS31" s="655"/>
      <c r="CT31" s="655"/>
      <c r="CU31" s="655"/>
      <c r="CV31" s="655"/>
      <c r="CW31" s="655"/>
      <c r="CX31" s="655"/>
      <c r="CY31" s="656"/>
      <c r="CZ31" s="639">
        <v>0.5</v>
      </c>
      <c r="DA31" s="657"/>
      <c r="DB31" s="657"/>
      <c r="DC31" s="658"/>
      <c r="DD31" s="642">
        <v>16366</v>
      </c>
      <c r="DE31" s="655"/>
      <c r="DF31" s="655"/>
      <c r="DG31" s="655"/>
      <c r="DH31" s="655"/>
      <c r="DI31" s="655"/>
      <c r="DJ31" s="655"/>
      <c r="DK31" s="656"/>
      <c r="DL31" s="642">
        <v>16366</v>
      </c>
      <c r="DM31" s="655"/>
      <c r="DN31" s="655"/>
      <c r="DO31" s="655"/>
      <c r="DP31" s="655"/>
      <c r="DQ31" s="655"/>
      <c r="DR31" s="655"/>
      <c r="DS31" s="655"/>
      <c r="DT31" s="655"/>
      <c r="DU31" s="655"/>
      <c r="DV31" s="656"/>
      <c r="DW31" s="639">
        <v>0.7</v>
      </c>
      <c r="DX31" s="657"/>
      <c r="DY31" s="657"/>
      <c r="DZ31" s="657"/>
      <c r="EA31" s="657"/>
      <c r="EB31" s="657"/>
      <c r="EC31" s="659"/>
    </row>
    <row r="32" spans="2:133" ht="11.25" customHeight="1">
      <c r="B32" s="633" t="s">
        <v>311</v>
      </c>
      <c r="C32" s="634"/>
      <c r="D32" s="634"/>
      <c r="E32" s="634"/>
      <c r="F32" s="634"/>
      <c r="G32" s="634"/>
      <c r="H32" s="634"/>
      <c r="I32" s="634"/>
      <c r="J32" s="634"/>
      <c r="K32" s="634"/>
      <c r="L32" s="634"/>
      <c r="M32" s="634"/>
      <c r="N32" s="634"/>
      <c r="O32" s="634"/>
      <c r="P32" s="634"/>
      <c r="Q32" s="635"/>
      <c r="R32" s="636">
        <v>251464</v>
      </c>
      <c r="S32" s="637"/>
      <c r="T32" s="637"/>
      <c r="U32" s="637"/>
      <c r="V32" s="637"/>
      <c r="W32" s="637"/>
      <c r="X32" s="637"/>
      <c r="Y32" s="638"/>
      <c r="Z32" s="685">
        <v>5.4</v>
      </c>
      <c r="AA32" s="685"/>
      <c r="AB32" s="685"/>
      <c r="AC32" s="685"/>
      <c r="AD32" s="686" t="s">
        <v>176</v>
      </c>
      <c r="AE32" s="686"/>
      <c r="AF32" s="686"/>
      <c r="AG32" s="686"/>
      <c r="AH32" s="686"/>
      <c r="AI32" s="686"/>
      <c r="AJ32" s="686"/>
      <c r="AK32" s="686"/>
      <c r="AL32" s="639" t="s">
        <v>176</v>
      </c>
      <c r="AM32" s="640"/>
      <c r="AN32" s="640"/>
      <c r="AO32" s="687"/>
      <c r="AP32" s="717"/>
      <c r="AQ32" s="718"/>
      <c r="AR32" s="718"/>
      <c r="AS32" s="718"/>
      <c r="AT32" s="721"/>
      <c r="AU32" s="231"/>
      <c r="AV32" s="231"/>
      <c r="AW32" s="231"/>
      <c r="AX32" s="617" t="s">
        <v>312</v>
      </c>
      <c r="AY32" s="618"/>
      <c r="AZ32" s="618"/>
      <c r="BA32" s="618"/>
      <c r="BB32" s="618"/>
      <c r="BC32" s="618"/>
      <c r="BD32" s="618"/>
      <c r="BE32" s="618"/>
      <c r="BF32" s="619"/>
      <c r="BG32" s="700">
        <v>98.9</v>
      </c>
      <c r="BH32" s="621"/>
      <c r="BI32" s="621"/>
      <c r="BJ32" s="621"/>
      <c r="BK32" s="621"/>
      <c r="BL32" s="621"/>
      <c r="BM32" s="683">
        <v>95.5</v>
      </c>
      <c r="BN32" s="621"/>
      <c r="BO32" s="621"/>
      <c r="BP32" s="621"/>
      <c r="BQ32" s="676"/>
      <c r="BR32" s="700">
        <v>98.8</v>
      </c>
      <c r="BS32" s="621"/>
      <c r="BT32" s="621"/>
      <c r="BU32" s="621"/>
      <c r="BV32" s="621"/>
      <c r="BW32" s="621"/>
      <c r="BX32" s="683">
        <v>95.7</v>
      </c>
      <c r="BY32" s="621"/>
      <c r="BZ32" s="621"/>
      <c r="CA32" s="621"/>
      <c r="CB32" s="676"/>
      <c r="CD32" s="711"/>
      <c r="CE32" s="712"/>
      <c r="CF32" s="667" t="s">
        <v>313</v>
      </c>
      <c r="CG32" s="664"/>
      <c r="CH32" s="664"/>
      <c r="CI32" s="664"/>
      <c r="CJ32" s="664"/>
      <c r="CK32" s="664"/>
      <c r="CL32" s="664"/>
      <c r="CM32" s="664"/>
      <c r="CN32" s="664"/>
      <c r="CO32" s="664"/>
      <c r="CP32" s="664"/>
      <c r="CQ32" s="665"/>
      <c r="CR32" s="636">
        <v>8</v>
      </c>
      <c r="CS32" s="637"/>
      <c r="CT32" s="637"/>
      <c r="CU32" s="637"/>
      <c r="CV32" s="637"/>
      <c r="CW32" s="637"/>
      <c r="CX32" s="637"/>
      <c r="CY32" s="638"/>
      <c r="CZ32" s="639">
        <v>0</v>
      </c>
      <c r="DA32" s="657"/>
      <c r="DB32" s="657"/>
      <c r="DC32" s="658"/>
      <c r="DD32" s="642">
        <v>8</v>
      </c>
      <c r="DE32" s="637"/>
      <c r="DF32" s="637"/>
      <c r="DG32" s="637"/>
      <c r="DH32" s="637"/>
      <c r="DI32" s="637"/>
      <c r="DJ32" s="637"/>
      <c r="DK32" s="638"/>
      <c r="DL32" s="642">
        <v>8</v>
      </c>
      <c r="DM32" s="637"/>
      <c r="DN32" s="637"/>
      <c r="DO32" s="637"/>
      <c r="DP32" s="637"/>
      <c r="DQ32" s="637"/>
      <c r="DR32" s="637"/>
      <c r="DS32" s="637"/>
      <c r="DT32" s="637"/>
      <c r="DU32" s="637"/>
      <c r="DV32" s="638"/>
      <c r="DW32" s="639">
        <v>0</v>
      </c>
      <c r="DX32" s="657"/>
      <c r="DY32" s="657"/>
      <c r="DZ32" s="657"/>
      <c r="EA32" s="657"/>
      <c r="EB32" s="657"/>
      <c r="EC32" s="659"/>
    </row>
    <row r="33" spans="2:133" ht="11.25" customHeight="1">
      <c r="B33" s="633" t="s">
        <v>314</v>
      </c>
      <c r="C33" s="634"/>
      <c r="D33" s="634"/>
      <c r="E33" s="634"/>
      <c r="F33" s="634"/>
      <c r="G33" s="634"/>
      <c r="H33" s="634"/>
      <c r="I33" s="634"/>
      <c r="J33" s="634"/>
      <c r="K33" s="634"/>
      <c r="L33" s="634"/>
      <c r="M33" s="634"/>
      <c r="N33" s="634"/>
      <c r="O33" s="634"/>
      <c r="P33" s="634"/>
      <c r="Q33" s="635"/>
      <c r="R33" s="636">
        <v>116143</v>
      </c>
      <c r="S33" s="637"/>
      <c r="T33" s="637"/>
      <c r="U33" s="637"/>
      <c r="V33" s="637"/>
      <c r="W33" s="637"/>
      <c r="X33" s="637"/>
      <c r="Y33" s="638"/>
      <c r="Z33" s="685">
        <v>2.5</v>
      </c>
      <c r="AA33" s="685"/>
      <c r="AB33" s="685"/>
      <c r="AC33" s="685"/>
      <c r="AD33" s="686" t="s">
        <v>176</v>
      </c>
      <c r="AE33" s="686"/>
      <c r="AF33" s="686"/>
      <c r="AG33" s="686"/>
      <c r="AH33" s="686"/>
      <c r="AI33" s="686"/>
      <c r="AJ33" s="686"/>
      <c r="AK33" s="686"/>
      <c r="AL33" s="639" t="s">
        <v>176</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36">
        <v>1997385</v>
      </c>
      <c r="CS33" s="655"/>
      <c r="CT33" s="655"/>
      <c r="CU33" s="655"/>
      <c r="CV33" s="655"/>
      <c r="CW33" s="655"/>
      <c r="CX33" s="655"/>
      <c r="CY33" s="656"/>
      <c r="CZ33" s="639">
        <v>45.1</v>
      </c>
      <c r="DA33" s="657"/>
      <c r="DB33" s="657"/>
      <c r="DC33" s="658"/>
      <c r="DD33" s="642">
        <v>1586289</v>
      </c>
      <c r="DE33" s="655"/>
      <c r="DF33" s="655"/>
      <c r="DG33" s="655"/>
      <c r="DH33" s="655"/>
      <c r="DI33" s="655"/>
      <c r="DJ33" s="655"/>
      <c r="DK33" s="656"/>
      <c r="DL33" s="642">
        <v>359970</v>
      </c>
      <c r="DM33" s="655"/>
      <c r="DN33" s="655"/>
      <c r="DO33" s="655"/>
      <c r="DP33" s="655"/>
      <c r="DQ33" s="655"/>
      <c r="DR33" s="655"/>
      <c r="DS33" s="655"/>
      <c r="DT33" s="655"/>
      <c r="DU33" s="655"/>
      <c r="DV33" s="656"/>
      <c r="DW33" s="639">
        <v>15.4</v>
      </c>
      <c r="DX33" s="657"/>
      <c r="DY33" s="657"/>
      <c r="DZ33" s="657"/>
      <c r="EA33" s="657"/>
      <c r="EB33" s="657"/>
      <c r="EC33" s="659"/>
    </row>
    <row r="34" spans="2:133" ht="11.25" customHeight="1">
      <c r="B34" s="633" t="s">
        <v>316</v>
      </c>
      <c r="C34" s="634"/>
      <c r="D34" s="634"/>
      <c r="E34" s="634"/>
      <c r="F34" s="634"/>
      <c r="G34" s="634"/>
      <c r="H34" s="634"/>
      <c r="I34" s="634"/>
      <c r="J34" s="634"/>
      <c r="K34" s="634"/>
      <c r="L34" s="634"/>
      <c r="M34" s="634"/>
      <c r="N34" s="634"/>
      <c r="O34" s="634"/>
      <c r="P34" s="634"/>
      <c r="Q34" s="635"/>
      <c r="R34" s="636">
        <v>63794</v>
      </c>
      <c r="S34" s="637"/>
      <c r="T34" s="637"/>
      <c r="U34" s="637"/>
      <c r="V34" s="637"/>
      <c r="W34" s="637"/>
      <c r="X34" s="637"/>
      <c r="Y34" s="638"/>
      <c r="Z34" s="685">
        <v>1.4</v>
      </c>
      <c r="AA34" s="685"/>
      <c r="AB34" s="685"/>
      <c r="AC34" s="685"/>
      <c r="AD34" s="686">
        <v>36</v>
      </c>
      <c r="AE34" s="686"/>
      <c r="AF34" s="686"/>
      <c r="AG34" s="686"/>
      <c r="AH34" s="686"/>
      <c r="AI34" s="686"/>
      <c r="AJ34" s="686"/>
      <c r="AK34" s="686"/>
      <c r="AL34" s="639">
        <v>0</v>
      </c>
      <c r="AM34" s="640"/>
      <c r="AN34" s="640"/>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36">
        <v>476380</v>
      </c>
      <c r="CS34" s="637"/>
      <c r="CT34" s="637"/>
      <c r="CU34" s="637"/>
      <c r="CV34" s="637"/>
      <c r="CW34" s="637"/>
      <c r="CX34" s="637"/>
      <c r="CY34" s="638"/>
      <c r="CZ34" s="639">
        <v>10.7</v>
      </c>
      <c r="DA34" s="657"/>
      <c r="DB34" s="657"/>
      <c r="DC34" s="658"/>
      <c r="DD34" s="642">
        <v>317759</v>
      </c>
      <c r="DE34" s="637"/>
      <c r="DF34" s="637"/>
      <c r="DG34" s="637"/>
      <c r="DH34" s="637"/>
      <c r="DI34" s="637"/>
      <c r="DJ34" s="637"/>
      <c r="DK34" s="638"/>
      <c r="DL34" s="642">
        <v>142743</v>
      </c>
      <c r="DM34" s="637"/>
      <c r="DN34" s="637"/>
      <c r="DO34" s="637"/>
      <c r="DP34" s="637"/>
      <c r="DQ34" s="637"/>
      <c r="DR34" s="637"/>
      <c r="DS34" s="637"/>
      <c r="DT34" s="637"/>
      <c r="DU34" s="637"/>
      <c r="DV34" s="638"/>
      <c r="DW34" s="639">
        <v>6.1</v>
      </c>
      <c r="DX34" s="657"/>
      <c r="DY34" s="657"/>
      <c r="DZ34" s="657"/>
      <c r="EA34" s="657"/>
      <c r="EB34" s="657"/>
      <c r="EC34" s="659"/>
    </row>
    <row r="35" spans="2:133" ht="11.25" customHeight="1">
      <c r="B35" s="633" t="s">
        <v>320</v>
      </c>
      <c r="C35" s="634"/>
      <c r="D35" s="634"/>
      <c r="E35" s="634"/>
      <c r="F35" s="634"/>
      <c r="G35" s="634"/>
      <c r="H35" s="634"/>
      <c r="I35" s="634"/>
      <c r="J35" s="634"/>
      <c r="K35" s="634"/>
      <c r="L35" s="634"/>
      <c r="M35" s="634"/>
      <c r="N35" s="634"/>
      <c r="O35" s="634"/>
      <c r="P35" s="634"/>
      <c r="Q35" s="635"/>
      <c r="R35" s="636">
        <v>783510</v>
      </c>
      <c r="S35" s="637"/>
      <c r="T35" s="637"/>
      <c r="U35" s="637"/>
      <c r="V35" s="637"/>
      <c r="W35" s="637"/>
      <c r="X35" s="637"/>
      <c r="Y35" s="638"/>
      <c r="Z35" s="685">
        <v>16.899999999999999</v>
      </c>
      <c r="AA35" s="685"/>
      <c r="AB35" s="685"/>
      <c r="AC35" s="685"/>
      <c r="AD35" s="686" t="s">
        <v>137</v>
      </c>
      <c r="AE35" s="686"/>
      <c r="AF35" s="686"/>
      <c r="AG35" s="686"/>
      <c r="AH35" s="686"/>
      <c r="AI35" s="686"/>
      <c r="AJ35" s="686"/>
      <c r="AK35" s="686"/>
      <c r="AL35" s="639" t="s">
        <v>176</v>
      </c>
      <c r="AM35" s="640"/>
      <c r="AN35" s="640"/>
      <c r="AO35" s="687"/>
      <c r="AP35" s="234"/>
      <c r="AQ35" s="691" t="s">
        <v>321</v>
      </c>
      <c r="AR35" s="692"/>
      <c r="AS35" s="692"/>
      <c r="AT35" s="692"/>
      <c r="AU35" s="692"/>
      <c r="AV35" s="692"/>
      <c r="AW35" s="692"/>
      <c r="AX35" s="692"/>
      <c r="AY35" s="693"/>
      <c r="AZ35" s="688">
        <v>499355</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21603</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36">
        <v>90970</v>
      </c>
      <c r="CS35" s="655"/>
      <c r="CT35" s="655"/>
      <c r="CU35" s="655"/>
      <c r="CV35" s="655"/>
      <c r="CW35" s="655"/>
      <c r="CX35" s="655"/>
      <c r="CY35" s="656"/>
      <c r="CZ35" s="639">
        <v>2.1</v>
      </c>
      <c r="DA35" s="657"/>
      <c r="DB35" s="657"/>
      <c r="DC35" s="658"/>
      <c r="DD35" s="642">
        <v>60004</v>
      </c>
      <c r="DE35" s="655"/>
      <c r="DF35" s="655"/>
      <c r="DG35" s="655"/>
      <c r="DH35" s="655"/>
      <c r="DI35" s="655"/>
      <c r="DJ35" s="655"/>
      <c r="DK35" s="656"/>
      <c r="DL35" s="642">
        <v>299</v>
      </c>
      <c r="DM35" s="655"/>
      <c r="DN35" s="655"/>
      <c r="DO35" s="655"/>
      <c r="DP35" s="655"/>
      <c r="DQ35" s="655"/>
      <c r="DR35" s="655"/>
      <c r="DS35" s="655"/>
      <c r="DT35" s="655"/>
      <c r="DU35" s="655"/>
      <c r="DV35" s="656"/>
      <c r="DW35" s="639">
        <v>0</v>
      </c>
      <c r="DX35" s="657"/>
      <c r="DY35" s="657"/>
      <c r="DZ35" s="657"/>
      <c r="EA35" s="657"/>
      <c r="EB35" s="657"/>
      <c r="EC35" s="659"/>
    </row>
    <row r="36" spans="2:133" ht="11.25" customHeight="1">
      <c r="B36" s="633" t="s">
        <v>324</v>
      </c>
      <c r="C36" s="634"/>
      <c r="D36" s="634"/>
      <c r="E36" s="634"/>
      <c r="F36" s="634"/>
      <c r="G36" s="634"/>
      <c r="H36" s="634"/>
      <c r="I36" s="634"/>
      <c r="J36" s="634"/>
      <c r="K36" s="634"/>
      <c r="L36" s="634"/>
      <c r="M36" s="634"/>
      <c r="N36" s="634"/>
      <c r="O36" s="634"/>
      <c r="P36" s="634"/>
      <c r="Q36" s="635"/>
      <c r="R36" s="636" t="s">
        <v>176</v>
      </c>
      <c r="S36" s="637"/>
      <c r="T36" s="637"/>
      <c r="U36" s="637"/>
      <c r="V36" s="637"/>
      <c r="W36" s="637"/>
      <c r="X36" s="637"/>
      <c r="Y36" s="638"/>
      <c r="Z36" s="685" t="s">
        <v>176</v>
      </c>
      <c r="AA36" s="685"/>
      <c r="AB36" s="685"/>
      <c r="AC36" s="685"/>
      <c r="AD36" s="686" t="s">
        <v>176</v>
      </c>
      <c r="AE36" s="686"/>
      <c r="AF36" s="686"/>
      <c r="AG36" s="686"/>
      <c r="AH36" s="686"/>
      <c r="AI36" s="686"/>
      <c r="AJ36" s="686"/>
      <c r="AK36" s="686"/>
      <c r="AL36" s="639" t="s">
        <v>137</v>
      </c>
      <c r="AM36" s="640"/>
      <c r="AN36" s="640"/>
      <c r="AO36" s="687"/>
      <c r="AQ36" s="660" t="s">
        <v>325</v>
      </c>
      <c r="AR36" s="661"/>
      <c r="AS36" s="661"/>
      <c r="AT36" s="661"/>
      <c r="AU36" s="661"/>
      <c r="AV36" s="661"/>
      <c r="AW36" s="661"/>
      <c r="AX36" s="661"/>
      <c r="AY36" s="662"/>
      <c r="AZ36" s="636">
        <v>314476</v>
      </c>
      <c r="BA36" s="637"/>
      <c r="BB36" s="637"/>
      <c r="BC36" s="637"/>
      <c r="BD36" s="655"/>
      <c r="BE36" s="655"/>
      <c r="BF36" s="663"/>
      <c r="BG36" s="667" t="s">
        <v>326</v>
      </c>
      <c r="BH36" s="664"/>
      <c r="BI36" s="664"/>
      <c r="BJ36" s="664"/>
      <c r="BK36" s="664"/>
      <c r="BL36" s="664"/>
      <c r="BM36" s="664"/>
      <c r="BN36" s="664"/>
      <c r="BO36" s="664"/>
      <c r="BP36" s="664"/>
      <c r="BQ36" s="664"/>
      <c r="BR36" s="664"/>
      <c r="BS36" s="664"/>
      <c r="BT36" s="664"/>
      <c r="BU36" s="665"/>
      <c r="BV36" s="636">
        <v>24560</v>
      </c>
      <c r="BW36" s="637"/>
      <c r="BX36" s="637"/>
      <c r="BY36" s="637"/>
      <c r="BZ36" s="637"/>
      <c r="CA36" s="637"/>
      <c r="CB36" s="666"/>
      <c r="CD36" s="667" t="s">
        <v>327</v>
      </c>
      <c r="CE36" s="664"/>
      <c r="CF36" s="664"/>
      <c r="CG36" s="664"/>
      <c r="CH36" s="664"/>
      <c r="CI36" s="664"/>
      <c r="CJ36" s="664"/>
      <c r="CK36" s="664"/>
      <c r="CL36" s="664"/>
      <c r="CM36" s="664"/>
      <c r="CN36" s="664"/>
      <c r="CO36" s="664"/>
      <c r="CP36" s="664"/>
      <c r="CQ36" s="665"/>
      <c r="CR36" s="636">
        <v>852826</v>
      </c>
      <c r="CS36" s="637"/>
      <c r="CT36" s="637"/>
      <c r="CU36" s="637"/>
      <c r="CV36" s="637"/>
      <c r="CW36" s="637"/>
      <c r="CX36" s="637"/>
      <c r="CY36" s="638"/>
      <c r="CZ36" s="639">
        <v>19.2</v>
      </c>
      <c r="DA36" s="657"/>
      <c r="DB36" s="657"/>
      <c r="DC36" s="658"/>
      <c r="DD36" s="642">
        <v>677347</v>
      </c>
      <c r="DE36" s="637"/>
      <c r="DF36" s="637"/>
      <c r="DG36" s="637"/>
      <c r="DH36" s="637"/>
      <c r="DI36" s="637"/>
      <c r="DJ36" s="637"/>
      <c r="DK36" s="638"/>
      <c r="DL36" s="642">
        <v>204215</v>
      </c>
      <c r="DM36" s="637"/>
      <c r="DN36" s="637"/>
      <c r="DO36" s="637"/>
      <c r="DP36" s="637"/>
      <c r="DQ36" s="637"/>
      <c r="DR36" s="637"/>
      <c r="DS36" s="637"/>
      <c r="DT36" s="637"/>
      <c r="DU36" s="637"/>
      <c r="DV36" s="638"/>
      <c r="DW36" s="639">
        <v>8.6999999999999993</v>
      </c>
      <c r="DX36" s="657"/>
      <c r="DY36" s="657"/>
      <c r="DZ36" s="657"/>
      <c r="EA36" s="657"/>
      <c r="EB36" s="657"/>
      <c r="EC36" s="659"/>
    </row>
    <row r="37" spans="2:133" ht="11.25" customHeight="1">
      <c r="B37" s="633" t="s">
        <v>328</v>
      </c>
      <c r="C37" s="634"/>
      <c r="D37" s="634"/>
      <c r="E37" s="634"/>
      <c r="F37" s="634"/>
      <c r="G37" s="634"/>
      <c r="H37" s="634"/>
      <c r="I37" s="634"/>
      <c r="J37" s="634"/>
      <c r="K37" s="634"/>
      <c r="L37" s="634"/>
      <c r="M37" s="634"/>
      <c r="N37" s="634"/>
      <c r="O37" s="634"/>
      <c r="P37" s="634"/>
      <c r="Q37" s="635"/>
      <c r="R37" s="636">
        <v>78710</v>
      </c>
      <c r="S37" s="637"/>
      <c r="T37" s="637"/>
      <c r="U37" s="637"/>
      <c r="V37" s="637"/>
      <c r="W37" s="637"/>
      <c r="X37" s="637"/>
      <c r="Y37" s="638"/>
      <c r="Z37" s="685">
        <v>1.7</v>
      </c>
      <c r="AA37" s="685"/>
      <c r="AB37" s="685"/>
      <c r="AC37" s="685"/>
      <c r="AD37" s="686" t="s">
        <v>176</v>
      </c>
      <c r="AE37" s="686"/>
      <c r="AF37" s="686"/>
      <c r="AG37" s="686"/>
      <c r="AH37" s="686"/>
      <c r="AI37" s="686"/>
      <c r="AJ37" s="686"/>
      <c r="AK37" s="686"/>
      <c r="AL37" s="639" t="s">
        <v>176</v>
      </c>
      <c r="AM37" s="640"/>
      <c r="AN37" s="640"/>
      <c r="AO37" s="687"/>
      <c r="AQ37" s="660" t="s">
        <v>329</v>
      </c>
      <c r="AR37" s="661"/>
      <c r="AS37" s="661"/>
      <c r="AT37" s="661"/>
      <c r="AU37" s="661"/>
      <c r="AV37" s="661"/>
      <c r="AW37" s="661"/>
      <c r="AX37" s="661"/>
      <c r="AY37" s="662"/>
      <c r="AZ37" s="636">
        <v>54000</v>
      </c>
      <c r="BA37" s="637"/>
      <c r="BB37" s="637"/>
      <c r="BC37" s="637"/>
      <c r="BD37" s="655"/>
      <c r="BE37" s="655"/>
      <c r="BF37" s="663"/>
      <c r="BG37" s="667" t="s">
        <v>330</v>
      </c>
      <c r="BH37" s="664"/>
      <c r="BI37" s="664"/>
      <c r="BJ37" s="664"/>
      <c r="BK37" s="664"/>
      <c r="BL37" s="664"/>
      <c r="BM37" s="664"/>
      <c r="BN37" s="664"/>
      <c r="BO37" s="664"/>
      <c r="BP37" s="664"/>
      <c r="BQ37" s="664"/>
      <c r="BR37" s="664"/>
      <c r="BS37" s="664"/>
      <c r="BT37" s="664"/>
      <c r="BU37" s="665"/>
      <c r="BV37" s="636">
        <v>261</v>
      </c>
      <c r="BW37" s="637"/>
      <c r="BX37" s="637"/>
      <c r="BY37" s="637"/>
      <c r="BZ37" s="637"/>
      <c r="CA37" s="637"/>
      <c r="CB37" s="666"/>
      <c r="CD37" s="667" t="s">
        <v>331</v>
      </c>
      <c r="CE37" s="664"/>
      <c r="CF37" s="664"/>
      <c r="CG37" s="664"/>
      <c r="CH37" s="664"/>
      <c r="CI37" s="664"/>
      <c r="CJ37" s="664"/>
      <c r="CK37" s="664"/>
      <c r="CL37" s="664"/>
      <c r="CM37" s="664"/>
      <c r="CN37" s="664"/>
      <c r="CO37" s="664"/>
      <c r="CP37" s="664"/>
      <c r="CQ37" s="665"/>
      <c r="CR37" s="636">
        <v>216680</v>
      </c>
      <c r="CS37" s="655"/>
      <c r="CT37" s="655"/>
      <c r="CU37" s="655"/>
      <c r="CV37" s="655"/>
      <c r="CW37" s="655"/>
      <c r="CX37" s="655"/>
      <c r="CY37" s="656"/>
      <c r="CZ37" s="639">
        <v>4.9000000000000004</v>
      </c>
      <c r="DA37" s="657"/>
      <c r="DB37" s="657"/>
      <c r="DC37" s="658"/>
      <c r="DD37" s="642">
        <v>186380</v>
      </c>
      <c r="DE37" s="655"/>
      <c r="DF37" s="655"/>
      <c r="DG37" s="655"/>
      <c r="DH37" s="655"/>
      <c r="DI37" s="655"/>
      <c r="DJ37" s="655"/>
      <c r="DK37" s="656"/>
      <c r="DL37" s="642">
        <v>186033</v>
      </c>
      <c r="DM37" s="655"/>
      <c r="DN37" s="655"/>
      <c r="DO37" s="655"/>
      <c r="DP37" s="655"/>
      <c r="DQ37" s="655"/>
      <c r="DR37" s="655"/>
      <c r="DS37" s="655"/>
      <c r="DT37" s="655"/>
      <c r="DU37" s="655"/>
      <c r="DV37" s="656"/>
      <c r="DW37" s="639">
        <v>8</v>
      </c>
      <c r="DX37" s="657"/>
      <c r="DY37" s="657"/>
      <c r="DZ37" s="657"/>
      <c r="EA37" s="657"/>
      <c r="EB37" s="657"/>
      <c r="EC37" s="659"/>
    </row>
    <row r="38" spans="2:133" ht="11.25" customHeight="1">
      <c r="B38" s="617" t="s">
        <v>332</v>
      </c>
      <c r="C38" s="618"/>
      <c r="D38" s="618"/>
      <c r="E38" s="618"/>
      <c r="F38" s="618"/>
      <c r="G38" s="618"/>
      <c r="H38" s="618"/>
      <c r="I38" s="618"/>
      <c r="J38" s="618"/>
      <c r="K38" s="618"/>
      <c r="L38" s="618"/>
      <c r="M38" s="618"/>
      <c r="N38" s="618"/>
      <c r="O38" s="618"/>
      <c r="P38" s="618"/>
      <c r="Q38" s="619"/>
      <c r="R38" s="620">
        <v>4623353</v>
      </c>
      <c r="S38" s="675"/>
      <c r="T38" s="675"/>
      <c r="U38" s="675"/>
      <c r="V38" s="675"/>
      <c r="W38" s="675"/>
      <c r="X38" s="675"/>
      <c r="Y38" s="680"/>
      <c r="Z38" s="681">
        <v>100</v>
      </c>
      <c r="AA38" s="681"/>
      <c r="AB38" s="681"/>
      <c r="AC38" s="681"/>
      <c r="AD38" s="682">
        <v>2259181</v>
      </c>
      <c r="AE38" s="682"/>
      <c r="AF38" s="682"/>
      <c r="AG38" s="682"/>
      <c r="AH38" s="682"/>
      <c r="AI38" s="682"/>
      <c r="AJ38" s="682"/>
      <c r="AK38" s="682"/>
      <c r="AL38" s="623">
        <v>100</v>
      </c>
      <c r="AM38" s="683"/>
      <c r="AN38" s="683"/>
      <c r="AO38" s="684"/>
      <c r="AQ38" s="660" t="s">
        <v>333</v>
      </c>
      <c r="AR38" s="661"/>
      <c r="AS38" s="661"/>
      <c r="AT38" s="661"/>
      <c r="AU38" s="661"/>
      <c r="AV38" s="661"/>
      <c r="AW38" s="661"/>
      <c r="AX38" s="661"/>
      <c r="AY38" s="662"/>
      <c r="AZ38" s="636">
        <v>38800</v>
      </c>
      <c r="BA38" s="637"/>
      <c r="BB38" s="637"/>
      <c r="BC38" s="637"/>
      <c r="BD38" s="655"/>
      <c r="BE38" s="655"/>
      <c r="BF38" s="663"/>
      <c r="BG38" s="667" t="s">
        <v>334</v>
      </c>
      <c r="BH38" s="664"/>
      <c r="BI38" s="664"/>
      <c r="BJ38" s="664"/>
      <c r="BK38" s="664"/>
      <c r="BL38" s="664"/>
      <c r="BM38" s="664"/>
      <c r="BN38" s="664"/>
      <c r="BO38" s="664"/>
      <c r="BP38" s="664"/>
      <c r="BQ38" s="664"/>
      <c r="BR38" s="664"/>
      <c r="BS38" s="664"/>
      <c r="BT38" s="664"/>
      <c r="BU38" s="665"/>
      <c r="BV38" s="636">
        <v>459</v>
      </c>
      <c r="BW38" s="637"/>
      <c r="BX38" s="637"/>
      <c r="BY38" s="637"/>
      <c r="BZ38" s="637"/>
      <c r="CA38" s="637"/>
      <c r="CB38" s="666"/>
      <c r="CD38" s="667" t="s">
        <v>335</v>
      </c>
      <c r="CE38" s="664"/>
      <c r="CF38" s="664"/>
      <c r="CG38" s="664"/>
      <c r="CH38" s="664"/>
      <c r="CI38" s="664"/>
      <c r="CJ38" s="664"/>
      <c r="CK38" s="664"/>
      <c r="CL38" s="664"/>
      <c r="CM38" s="664"/>
      <c r="CN38" s="664"/>
      <c r="CO38" s="664"/>
      <c r="CP38" s="664"/>
      <c r="CQ38" s="665"/>
      <c r="CR38" s="636">
        <v>184879</v>
      </c>
      <c r="CS38" s="637"/>
      <c r="CT38" s="637"/>
      <c r="CU38" s="637"/>
      <c r="CV38" s="637"/>
      <c r="CW38" s="637"/>
      <c r="CX38" s="637"/>
      <c r="CY38" s="638"/>
      <c r="CZ38" s="639">
        <v>4.2</v>
      </c>
      <c r="DA38" s="657"/>
      <c r="DB38" s="657"/>
      <c r="DC38" s="658"/>
      <c r="DD38" s="642">
        <v>169314</v>
      </c>
      <c r="DE38" s="637"/>
      <c r="DF38" s="637"/>
      <c r="DG38" s="637"/>
      <c r="DH38" s="637"/>
      <c r="DI38" s="637"/>
      <c r="DJ38" s="637"/>
      <c r="DK38" s="638"/>
      <c r="DL38" s="642">
        <v>12713</v>
      </c>
      <c r="DM38" s="637"/>
      <c r="DN38" s="637"/>
      <c r="DO38" s="637"/>
      <c r="DP38" s="637"/>
      <c r="DQ38" s="637"/>
      <c r="DR38" s="637"/>
      <c r="DS38" s="637"/>
      <c r="DT38" s="637"/>
      <c r="DU38" s="637"/>
      <c r="DV38" s="638"/>
      <c r="DW38" s="639">
        <v>0.5</v>
      </c>
      <c r="DX38" s="657"/>
      <c r="DY38" s="657"/>
      <c r="DZ38" s="657"/>
      <c r="EA38" s="657"/>
      <c r="EB38" s="657"/>
      <c r="EC38" s="659"/>
    </row>
    <row r="39" spans="2:133" ht="11.25" customHeight="1">
      <c r="AQ39" s="660" t="s">
        <v>336</v>
      </c>
      <c r="AR39" s="661"/>
      <c r="AS39" s="661"/>
      <c r="AT39" s="661"/>
      <c r="AU39" s="661"/>
      <c r="AV39" s="661"/>
      <c r="AW39" s="661"/>
      <c r="AX39" s="661"/>
      <c r="AY39" s="662"/>
      <c r="AZ39" s="636" t="s">
        <v>137</v>
      </c>
      <c r="BA39" s="637"/>
      <c r="BB39" s="637"/>
      <c r="BC39" s="637"/>
      <c r="BD39" s="655"/>
      <c r="BE39" s="655"/>
      <c r="BF39" s="663"/>
      <c r="BG39" s="668" t="s">
        <v>337</v>
      </c>
      <c r="BH39" s="669"/>
      <c r="BI39" s="669"/>
      <c r="BJ39" s="669"/>
      <c r="BK39" s="669"/>
      <c r="BL39" s="235"/>
      <c r="BM39" s="664" t="s">
        <v>338</v>
      </c>
      <c r="BN39" s="664"/>
      <c r="BO39" s="664"/>
      <c r="BP39" s="664"/>
      <c r="BQ39" s="664"/>
      <c r="BR39" s="664"/>
      <c r="BS39" s="664"/>
      <c r="BT39" s="664"/>
      <c r="BU39" s="665"/>
      <c r="BV39" s="636">
        <v>94</v>
      </c>
      <c r="BW39" s="637"/>
      <c r="BX39" s="637"/>
      <c r="BY39" s="637"/>
      <c r="BZ39" s="637"/>
      <c r="CA39" s="637"/>
      <c r="CB39" s="666"/>
      <c r="CD39" s="667" t="s">
        <v>339</v>
      </c>
      <c r="CE39" s="664"/>
      <c r="CF39" s="664"/>
      <c r="CG39" s="664"/>
      <c r="CH39" s="664"/>
      <c r="CI39" s="664"/>
      <c r="CJ39" s="664"/>
      <c r="CK39" s="664"/>
      <c r="CL39" s="664"/>
      <c r="CM39" s="664"/>
      <c r="CN39" s="664"/>
      <c r="CO39" s="664"/>
      <c r="CP39" s="664"/>
      <c r="CQ39" s="665"/>
      <c r="CR39" s="636">
        <v>359689</v>
      </c>
      <c r="CS39" s="655"/>
      <c r="CT39" s="655"/>
      <c r="CU39" s="655"/>
      <c r="CV39" s="655"/>
      <c r="CW39" s="655"/>
      <c r="CX39" s="655"/>
      <c r="CY39" s="656"/>
      <c r="CZ39" s="639">
        <v>8.1</v>
      </c>
      <c r="DA39" s="657"/>
      <c r="DB39" s="657"/>
      <c r="DC39" s="658"/>
      <c r="DD39" s="642">
        <v>356865</v>
      </c>
      <c r="DE39" s="655"/>
      <c r="DF39" s="655"/>
      <c r="DG39" s="655"/>
      <c r="DH39" s="655"/>
      <c r="DI39" s="655"/>
      <c r="DJ39" s="655"/>
      <c r="DK39" s="656"/>
      <c r="DL39" s="642" t="s">
        <v>137</v>
      </c>
      <c r="DM39" s="655"/>
      <c r="DN39" s="655"/>
      <c r="DO39" s="655"/>
      <c r="DP39" s="655"/>
      <c r="DQ39" s="655"/>
      <c r="DR39" s="655"/>
      <c r="DS39" s="655"/>
      <c r="DT39" s="655"/>
      <c r="DU39" s="655"/>
      <c r="DV39" s="656"/>
      <c r="DW39" s="639" t="s">
        <v>137</v>
      </c>
      <c r="DX39" s="657"/>
      <c r="DY39" s="657"/>
      <c r="DZ39" s="657"/>
      <c r="EA39" s="657"/>
      <c r="EB39" s="657"/>
      <c r="EC39" s="659"/>
    </row>
    <row r="40" spans="2:133" ht="11.25" customHeight="1">
      <c r="AQ40" s="660" t="s">
        <v>340</v>
      </c>
      <c r="AR40" s="661"/>
      <c r="AS40" s="661"/>
      <c r="AT40" s="661"/>
      <c r="AU40" s="661"/>
      <c r="AV40" s="661"/>
      <c r="AW40" s="661"/>
      <c r="AX40" s="661"/>
      <c r="AY40" s="662"/>
      <c r="AZ40" s="636">
        <v>17651</v>
      </c>
      <c r="BA40" s="637"/>
      <c r="BB40" s="637"/>
      <c r="BC40" s="637"/>
      <c r="BD40" s="655"/>
      <c r="BE40" s="655"/>
      <c r="BF40" s="663"/>
      <c r="BG40" s="668"/>
      <c r="BH40" s="669"/>
      <c r="BI40" s="669"/>
      <c r="BJ40" s="669"/>
      <c r="BK40" s="669"/>
      <c r="BL40" s="235"/>
      <c r="BM40" s="664" t="s">
        <v>341</v>
      </c>
      <c r="BN40" s="664"/>
      <c r="BO40" s="664"/>
      <c r="BP40" s="664"/>
      <c r="BQ40" s="664"/>
      <c r="BR40" s="664"/>
      <c r="BS40" s="664"/>
      <c r="BT40" s="664"/>
      <c r="BU40" s="665"/>
      <c r="BV40" s="636" t="s">
        <v>137</v>
      </c>
      <c r="BW40" s="637"/>
      <c r="BX40" s="637"/>
      <c r="BY40" s="637"/>
      <c r="BZ40" s="637"/>
      <c r="CA40" s="637"/>
      <c r="CB40" s="666"/>
      <c r="CD40" s="667" t="s">
        <v>342</v>
      </c>
      <c r="CE40" s="664"/>
      <c r="CF40" s="664"/>
      <c r="CG40" s="664"/>
      <c r="CH40" s="664"/>
      <c r="CI40" s="664"/>
      <c r="CJ40" s="664"/>
      <c r="CK40" s="664"/>
      <c r="CL40" s="664"/>
      <c r="CM40" s="664"/>
      <c r="CN40" s="664"/>
      <c r="CO40" s="664"/>
      <c r="CP40" s="664"/>
      <c r="CQ40" s="665"/>
      <c r="CR40" s="636">
        <v>32641</v>
      </c>
      <c r="CS40" s="637"/>
      <c r="CT40" s="637"/>
      <c r="CU40" s="637"/>
      <c r="CV40" s="637"/>
      <c r="CW40" s="637"/>
      <c r="CX40" s="637"/>
      <c r="CY40" s="638"/>
      <c r="CZ40" s="639">
        <v>0.7</v>
      </c>
      <c r="DA40" s="657"/>
      <c r="DB40" s="657"/>
      <c r="DC40" s="658"/>
      <c r="DD40" s="642">
        <v>5000</v>
      </c>
      <c r="DE40" s="637"/>
      <c r="DF40" s="637"/>
      <c r="DG40" s="637"/>
      <c r="DH40" s="637"/>
      <c r="DI40" s="637"/>
      <c r="DJ40" s="637"/>
      <c r="DK40" s="638"/>
      <c r="DL40" s="642" t="s">
        <v>137</v>
      </c>
      <c r="DM40" s="637"/>
      <c r="DN40" s="637"/>
      <c r="DO40" s="637"/>
      <c r="DP40" s="637"/>
      <c r="DQ40" s="637"/>
      <c r="DR40" s="637"/>
      <c r="DS40" s="637"/>
      <c r="DT40" s="637"/>
      <c r="DU40" s="637"/>
      <c r="DV40" s="638"/>
      <c r="DW40" s="639" t="s">
        <v>137</v>
      </c>
      <c r="DX40" s="657"/>
      <c r="DY40" s="657"/>
      <c r="DZ40" s="657"/>
      <c r="EA40" s="657"/>
      <c r="EB40" s="657"/>
      <c r="EC40" s="659"/>
    </row>
    <row r="41" spans="2:133" ht="11.25" customHeight="1">
      <c r="AQ41" s="672" t="s">
        <v>343</v>
      </c>
      <c r="AR41" s="673"/>
      <c r="AS41" s="673"/>
      <c r="AT41" s="673"/>
      <c r="AU41" s="673"/>
      <c r="AV41" s="673"/>
      <c r="AW41" s="673"/>
      <c r="AX41" s="673"/>
      <c r="AY41" s="674"/>
      <c r="AZ41" s="620">
        <v>74428</v>
      </c>
      <c r="BA41" s="675"/>
      <c r="BB41" s="675"/>
      <c r="BC41" s="675"/>
      <c r="BD41" s="621"/>
      <c r="BE41" s="621"/>
      <c r="BF41" s="676"/>
      <c r="BG41" s="670"/>
      <c r="BH41" s="671"/>
      <c r="BI41" s="671"/>
      <c r="BJ41" s="671"/>
      <c r="BK41" s="671"/>
      <c r="BL41" s="236"/>
      <c r="BM41" s="677" t="s">
        <v>344</v>
      </c>
      <c r="BN41" s="677"/>
      <c r="BO41" s="677"/>
      <c r="BP41" s="677"/>
      <c r="BQ41" s="677"/>
      <c r="BR41" s="677"/>
      <c r="BS41" s="677"/>
      <c r="BT41" s="677"/>
      <c r="BU41" s="678"/>
      <c r="BV41" s="620">
        <v>233</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36" t="s">
        <v>137</v>
      </c>
      <c r="CS41" s="655"/>
      <c r="CT41" s="655"/>
      <c r="CU41" s="655"/>
      <c r="CV41" s="655"/>
      <c r="CW41" s="655"/>
      <c r="CX41" s="655"/>
      <c r="CY41" s="656"/>
      <c r="CZ41" s="639" t="s">
        <v>137</v>
      </c>
      <c r="DA41" s="657"/>
      <c r="DB41" s="657"/>
      <c r="DC41" s="658"/>
      <c r="DD41" s="642" t="s">
        <v>137</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347</v>
      </c>
      <c r="CE42" s="634"/>
      <c r="CF42" s="634"/>
      <c r="CG42" s="634"/>
      <c r="CH42" s="634"/>
      <c r="CI42" s="634"/>
      <c r="CJ42" s="634"/>
      <c r="CK42" s="634"/>
      <c r="CL42" s="634"/>
      <c r="CM42" s="634"/>
      <c r="CN42" s="634"/>
      <c r="CO42" s="634"/>
      <c r="CP42" s="634"/>
      <c r="CQ42" s="635"/>
      <c r="CR42" s="636">
        <v>1309644</v>
      </c>
      <c r="CS42" s="637"/>
      <c r="CT42" s="637"/>
      <c r="CU42" s="637"/>
      <c r="CV42" s="637"/>
      <c r="CW42" s="637"/>
      <c r="CX42" s="637"/>
      <c r="CY42" s="638"/>
      <c r="CZ42" s="639">
        <v>29.5</v>
      </c>
      <c r="DA42" s="640"/>
      <c r="DB42" s="640"/>
      <c r="DC42" s="641"/>
      <c r="DD42" s="642">
        <v>84733</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349</v>
      </c>
      <c r="CE43" s="634"/>
      <c r="CF43" s="634"/>
      <c r="CG43" s="634"/>
      <c r="CH43" s="634"/>
      <c r="CI43" s="634"/>
      <c r="CJ43" s="634"/>
      <c r="CK43" s="634"/>
      <c r="CL43" s="634"/>
      <c r="CM43" s="634"/>
      <c r="CN43" s="634"/>
      <c r="CO43" s="634"/>
      <c r="CP43" s="634"/>
      <c r="CQ43" s="635"/>
      <c r="CR43" s="636" t="s">
        <v>137</v>
      </c>
      <c r="CS43" s="655"/>
      <c r="CT43" s="655"/>
      <c r="CU43" s="655"/>
      <c r="CV43" s="655"/>
      <c r="CW43" s="655"/>
      <c r="CX43" s="655"/>
      <c r="CY43" s="656"/>
      <c r="CZ43" s="639" t="s">
        <v>137</v>
      </c>
      <c r="DA43" s="657"/>
      <c r="DB43" s="657"/>
      <c r="DC43" s="658"/>
      <c r="DD43" s="642" t="s">
        <v>137</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c r="B44" s="240" t="s">
        <v>350</v>
      </c>
      <c r="CD44" s="649" t="s">
        <v>302</v>
      </c>
      <c r="CE44" s="650"/>
      <c r="CF44" s="633" t="s">
        <v>351</v>
      </c>
      <c r="CG44" s="634"/>
      <c r="CH44" s="634"/>
      <c r="CI44" s="634"/>
      <c r="CJ44" s="634"/>
      <c r="CK44" s="634"/>
      <c r="CL44" s="634"/>
      <c r="CM44" s="634"/>
      <c r="CN44" s="634"/>
      <c r="CO44" s="634"/>
      <c r="CP44" s="634"/>
      <c r="CQ44" s="635"/>
      <c r="CR44" s="636">
        <v>1309644</v>
      </c>
      <c r="CS44" s="637"/>
      <c r="CT44" s="637"/>
      <c r="CU44" s="637"/>
      <c r="CV44" s="637"/>
      <c r="CW44" s="637"/>
      <c r="CX44" s="637"/>
      <c r="CY44" s="638"/>
      <c r="CZ44" s="639">
        <v>29.5</v>
      </c>
      <c r="DA44" s="640"/>
      <c r="DB44" s="640"/>
      <c r="DC44" s="641"/>
      <c r="DD44" s="642">
        <v>84733</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c r="CD45" s="651"/>
      <c r="CE45" s="652"/>
      <c r="CF45" s="633" t="s">
        <v>352</v>
      </c>
      <c r="CG45" s="634"/>
      <c r="CH45" s="634"/>
      <c r="CI45" s="634"/>
      <c r="CJ45" s="634"/>
      <c r="CK45" s="634"/>
      <c r="CL45" s="634"/>
      <c r="CM45" s="634"/>
      <c r="CN45" s="634"/>
      <c r="CO45" s="634"/>
      <c r="CP45" s="634"/>
      <c r="CQ45" s="635"/>
      <c r="CR45" s="636">
        <v>648205</v>
      </c>
      <c r="CS45" s="655"/>
      <c r="CT45" s="655"/>
      <c r="CU45" s="655"/>
      <c r="CV45" s="655"/>
      <c r="CW45" s="655"/>
      <c r="CX45" s="655"/>
      <c r="CY45" s="656"/>
      <c r="CZ45" s="639">
        <v>14.6</v>
      </c>
      <c r="DA45" s="657"/>
      <c r="DB45" s="657"/>
      <c r="DC45" s="658"/>
      <c r="DD45" s="642">
        <v>23860</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c r="CD46" s="651"/>
      <c r="CE46" s="652"/>
      <c r="CF46" s="633" t="s">
        <v>353</v>
      </c>
      <c r="CG46" s="634"/>
      <c r="CH46" s="634"/>
      <c r="CI46" s="634"/>
      <c r="CJ46" s="634"/>
      <c r="CK46" s="634"/>
      <c r="CL46" s="634"/>
      <c r="CM46" s="634"/>
      <c r="CN46" s="634"/>
      <c r="CO46" s="634"/>
      <c r="CP46" s="634"/>
      <c r="CQ46" s="635"/>
      <c r="CR46" s="636">
        <v>646284</v>
      </c>
      <c r="CS46" s="637"/>
      <c r="CT46" s="637"/>
      <c r="CU46" s="637"/>
      <c r="CV46" s="637"/>
      <c r="CW46" s="637"/>
      <c r="CX46" s="637"/>
      <c r="CY46" s="638"/>
      <c r="CZ46" s="639">
        <v>14.6</v>
      </c>
      <c r="DA46" s="640"/>
      <c r="DB46" s="640"/>
      <c r="DC46" s="641"/>
      <c r="DD46" s="642">
        <v>60818</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c r="CD47" s="651"/>
      <c r="CE47" s="652"/>
      <c r="CF47" s="633" t="s">
        <v>354</v>
      </c>
      <c r="CG47" s="634"/>
      <c r="CH47" s="634"/>
      <c r="CI47" s="634"/>
      <c r="CJ47" s="634"/>
      <c r="CK47" s="634"/>
      <c r="CL47" s="634"/>
      <c r="CM47" s="634"/>
      <c r="CN47" s="634"/>
      <c r="CO47" s="634"/>
      <c r="CP47" s="634"/>
      <c r="CQ47" s="635"/>
      <c r="CR47" s="636" t="s">
        <v>137</v>
      </c>
      <c r="CS47" s="655"/>
      <c r="CT47" s="655"/>
      <c r="CU47" s="655"/>
      <c r="CV47" s="655"/>
      <c r="CW47" s="655"/>
      <c r="CX47" s="655"/>
      <c r="CY47" s="656"/>
      <c r="CZ47" s="639" t="s">
        <v>137</v>
      </c>
      <c r="DA47" s="657"/>
      <c r="DB47" s="657"/>
      <c r="DC47" s="658"/>
      <c r="DD47" s="642" t="s">
        <v>137</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c r="CD48" s="653"/>
      <c r="CE48" s="654"/>
      <c r="CF48" s="633" t="s">
        <v>355</v>
      </c>
      <c r="CG48" s="634"/>
      <c r="CH48" s="634"/>
      <c r="CI48" s="634"/>
      <c r="CJ48" s="634"/>
      <c r="CK48" s="634"/>
      <c r="CL48" s="634"/>
      <c r="CM48" s="634"/>
      <c r="CN48" s="634"/>
      <c r="CO48" s="634"/>
      <c r="CP48" s="634"/>
      <c r="CQ48" s="635"/>
      <c r="CR48" s="636" t="s">
        <v>137</v>
      </c>
      <c r="CS48" s="637"/>
      <c r="CT48" s="637"/>
      <c r="CU48" s="637"/>
      <c r="CV48" s="637"/>
      <c r="CW48" s="637"/>
      <c r="CX48" s="637"/>
      <c r="CY48" s="638"/>
      <c r="CZ48" s="639" t="s">
        <v>137</v>
      </c>
      <c r="DA48" s="640"/>
      <c r="DB48" s="640"/>
      <c r="DC48" s="641"/>
      <c r="DD48" s="642" t="s">
        <v>137</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c r="CD49" s="617" t="s">
        <v>356</v>
      </c>
      <c r="CE49" s="618"/>
      <c r="CF49" s="618"/>
      <c r="CG49" s="618"/>
      <c r="CH49" s="618"/>
      <c r="CI49" s="618"/>
      <c r="CJ49" s="618"/>
      <c r="CK49" s="618"/>
      <c r="CL49" s="618"/>
      <c r="CM49" s="618"/>
      <c r="CN49" s="618"/>
      <c r="CO49" s="618"/>
      <c r="CP49" s="618"/>
      <c r="CQ49" s="619"/>
      <c r="CR49" s="620">
        <v>4432705</v>
      </c>
      <c r="CS49" s="621"/>
      <c r="CT49" s="621"/>
      <c r="CU49" s="621"/>
      <c r="CV49" s="621"/>
      <c r="CW49" s="621"/>
      <c r="CX49" s="621"/>
      <c r="CY49" s="622"/>
      <c r="CZ49" s="623">
        <v>100</v>
      </c>
      <c r="DA49" s="624"/>
      <c r="DB49" s="624"/>
      <c r="DC49" s="625"/>
      <c r="DD49" s="626">
        <v>2567356</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row r="51" spans="82:133" hidden="1"/>
    <row r="52" spans="82:133" hidden="1"/>
    <row r="53" spans="82:133" hidden="1"/>
  </sheetData>
  <sheetProtection algorithmName="SHA-512" hashValue="7NweNHlEtPbEORKELLiRJ9sHYPZAL7nGV70X5XVKFGAWSyYtuzh/Lg5ofRU83uO4pQZKJWGGqniTBoRM3Z5yqA==" saltValue="IYuASBSOCCOnYB/WzBuq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379</v>
      </c>
      <c r="C7" s="1102"/>
      <c r="D7" s="1102"/>
      <c r="E7" s="1102"/>
      <c r="F7" s="1102"/>
      <c r="G7" s="1102"/>
      <c r="H7" s="1102"/>
      <c r="I7" s="1102"/>
      <c r="J7" s="1102"/>
      <c r="K7" s="1102"/>
      <c r="L7" s="1102"/>
      <c r="M7" s="1102"/>
      <c r="N7" s="1102"/>
      <c r="O7" s="1102"/>
      <c r="P7" s="1103"/>
      <c r="Q7" s="1155">
        <v>4596</v>
      </c>
      <c r="R7" s="1156"/>
      <c r="S7" s="1156"/>
      <c r="T7" s="1156"/>
      <c r="U7" s="1156"/>
      <c r="V7" s="1156">
        <v>4406</v>
      </c>
      <c r="W7" s="1156"/>
      <c r="X7" s="1156"/>
      <c r="Y7" s="1156"/>
      <c r="Z7" s="1156"/>
      <c r="AA7" s="1156">
        <v>190</v>
      </c>
      <c r="AB7" s="1156"/>
      <c r="AC7" s="1156"/>
      <c r="AD7" s="1156"/>
      <c r="AE7" s="1157"/>
      <c r="AF7" s="1158">
        <v>190</v>
      </c>
      <c r="AG7" s="1159"/>
      <c r="AH7" s="1159"/>
      <c r="AI7" s="1159"/>
      <c r="AJ7" s="1160"/>
      <c r="AK7" s="1142">
        <v>251</v>
      </c>
      <c r="AL7" s="1143"/>
      <c r="AM7" s="1143"/>
      <c r="AN7" s="1143"/>
      <c r="AO7" s="1143"/>
      <c r="AP7" s="1143">
        <v>4345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567</v>
      </c>
      <c r="BT7" s="1147"/>
      <c r="BU7" s="1147"/>
      <c r="BV7" s="1147"/>
      <c r="BW7" s="1147"/>
      <c r="BX7" s="1147"/>
      <c r="BY7" s="1147"/>
      <c r="BZ7" s="1147"/>
      <c r="CA7" s="1147"/>
      <c r="CB7" s="1147"/>
      <c r="CC7" s="1147"/>
      <c r="CD7" s="1147"/>
      <c r="CE7" s="1147"/>
      <c r="CF7" s="1147"/>
      <c r="CG7" s="1148"/>
      <c r="CH7" s="1139">
        <v>4</v>
      </c>
      <c r="CI7" s="1140"/>
      <c r="CJ7" s="1140"/>
      <c r="CK7" s="1140"/>
      <c r="CL7" s="1141"/>
      <c r="CM7" s="1139">
        <v>11</v>
      </c>
      <c r="CN7" s="1140"/>
      <c r="CO7" s="1140"/>
      <c r="CP7" s="1140"/>
      <c r="CQ7" s="1141"/>
      <c r="CR7" s="1139">
        <v>5</v>
      </c>
      <c r="CS7" s="1140"/>
      <c r="CT7" s="1140"/>
      <c r="CU7" s="1140"/>
      <c r="CV7" s="1141"/>
      <c r="CW7" s="1139" t="s">
        <v>562</v>
      </c>
      <c r="CX7" s="1140"/>
      <c r="CY7" s="1140"/>
      <c r="CZ7" s="1140"/>
      <c r="DA7" s="1141"/>
      <c r="DB7" s="1139" t="s">
        <v>562</v>
      </c>
      <c r="DC7" s="1140"/>
      <c r="DD7" s="1140"/>
      <c r="DE7" s="1140"/>
      <c r="DF7" s="1141"/>
      <c r="DG7" s="1139" t="s">
        <v>562</v>
      </c>
      <c r="DH7" s="1140"/>
      <c r="DI7" s="1140"/>
      <c r="DJ7" s="1140"/>
      <c r="DK7" s="1141"/>
      <c r="DL7" s="1139" t="s">
        <v>562</v>
      </c>
      <c r="DM7" s="1140"/>
      <c r="DN7" s="1140"/>
      <c r="DO7" s="1140"/>
      <c r="DP7" s="1141"/>
      <c r="DQ7" s="1139" t="s">
        <v>562</v>
      </c>
      <c r="DR7" s="1140"/>
      <c r="DS7" s="1140"/>
      <c r="DT7" s="1140"/>
      <c r="DU7" s="1141"/>
      <c r="DV7" s="1166"/>
      <c r="DW7" s="1167"/>
      <c r="DX7" s="1167"/>
      <c r="DY7" s="1167"/>
      <c r="DZ7" s="1168"/>
      <c r="EA7" s="254"/>
    </row>
    <row r="8" spans="1:131" s="255" customFormat="1" ht="26.25" customHeight="1">
      <c r="A8" s="261">
        <v>2</v>
      </c>
      <c r="B8" s="1082" t="s">
        <v>380</v>
      </c>
      <c r="C8" s="1083"/>
      <c r="D8" s="1083"/>
      <c r="E8" s="1083"/>
      <c r="F8" s="1083"/>
      <c r="G8" s="1083"/>
      <c r="H8" s="1083"/>
      <c r="I8" s="1083"/>
      <c r="J8" s="1083"/>
      <c r="K8" s="1083"/>
      <c r="L8" s="1083"/>
      <c r="M8" s="1083"/>
      <c r="N8" s="1083"/>
      <c r="O8" s="1083"/>
      <c r="P8" s="1084"/>
      <c r="Q8" s="1094">
        <v>42</v>
      </c>
      <c r="R8" s="1095"/>
      <c r="S8" s="1095"/>
      <c r="T8" s="1095"/>
      <c r="U8" s="1095"/>
      <c r="V8" s="1095">
        <v>42</v>
      </c>
      <c r="W8" s="1095"/>
      <c r="X8" s="1095"/>
      <c r="Y8" s="1095"/>
      <c r="Z8" s="1095"/>
      <c r="AA8" s="1095">
        <v>0</v>
      </c>
      <c r="AB8" s="1095"/>
      <c r="AC8" s="1095"/>
      <c r="AD8" s="1095"/>
      <c r="AE8" s="1096"/>
      <c r="AF8" s="1088">
        <v>0</v>
      </c>
      <c r="AG8" s="1089"/>
      <c r="AH8" s="1089"/>
      <c r="AI8" s="1089"/>
      <c r="AJ8" s="1090"/>
      <c r="AK8" s="1137" t="s">
        <v>561</v>
      </c>
      <c r="AL8" s="1138"/>
      <c r="AM8" s="1138"/>
      <c r="AN8" s="1138"/>
      <c r="AO8" s="1138"/>
      <c r="AP8" s="1138" t="s">
        <v>562</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568</v>
      </c>
      <c r="BT8" s="1066"/>
      <c r="BU8" s="1066"/>
      <c r="BV8" s="1066"/>
      <c r="BW8" s="1066"/>
      <c r="BX8" s="1066"/>
      <c r="BY8" s="1066"/>
      <c r="BZ8" s="1066"/>
      <c r="CA8" s="1066"/>
      <c r="CB8" s="1066"/>
      <c r="CC8" s="1066"/>
      <c r="CD8" s="1066"/>
      <c r="CE8" s="1066"/>
      <c r="CF8" s="1066"/>
      <c r="CG8" s="1067"/>
      <c r="CH8" s="1040">
        <v>2</v>
      </c>
      <c r="CI8" s="1041"/>
      <c r="CJ8" s="1041"/>
      <c r="CK8" s="1041"/>
      <c r="CL8" s="1042"/>
      <c r="CM8" s="1040">
        <v>18</v>
      </c>
      <c r="CN8" s="1041"/>
      <c r="CO8" s="1041"/>
      <c r="CP8" s="1041"/>
      <c r="CQ8" s="1042"/>
      <c r="CR8" s="1040">
        <v>2</v>
      </c>
      <c r="CS8" s="1041"/>
      <c r="CT8" s="1041"/>
      <c r="CU8" s="1041"/>
      <c r="CV8" s="1042"/>
      <c r="CW8" s="1040" t="s">
        <v>562</v>
      </c>
      <c r="CX8" s="1041"/>
      <c r="CY8" s="1041"/>
      <c r="CZ8" s="1041"/>
      <c r="DA8" s="1042"/>
      <c r="DB8" s="1040" t="s">
        <v>562</v>
      </c>
      <c r="DC8" s="1041"/>
      <c r="DD8" s="1041"/>
      <c r="DE8" s="1041"/>
      <c r="DF8" s="1042"/>
      <c r="DG8" s="1040" t="s">
        <v>562</v>
      </c>
      <c r="DH8" s="1041"/>
      <c r="DI8" s="1041"/>
      <c r="DJ8" s="1041"/>
      <c r="DK8" s="1042"/>
      <c r="DL8" s="1040" t="s">
        <v>562</v>
      </c>
      <c r="DM8" s="1041"/>
      <c r="DN8" s="1041"/>
      <c r="DO8" s="1041"/>
      <c r="DP8" s="1042"/>
      <c r="DQ8" s="1040" t="s">
        <v>562</v>
      </c>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381</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382</v>
      </c>
      <c r="B23" s="995" t="s">
        <v>383</v>
      </c>
      <c r="C23" s="996"/>
      <c r="D23" s="996"/>
      <c r="E23" s="996"/>
      <c r="F23" s="996"/>
      <c r="G23" s="996"/>
      <c r="H23" s="996"/>
      <c r="I23" s="996"/>
      <c r="J23" s="996"/>
      <c r="K23" s="996"/>
      <c r="L23" s="996"/>
      <c r="M23" s="996"/>
      <c r="N23" s="996"/>
      <c r="O23" s="996"/>
      <c r="P23" s="997"/>
      <c r="Q23" s="1119">
        <v>4623</v>
      </c>
      <c r="R23" s="1120"/>
      <c r="S23" s="1120"/>
      <c r="T23" s="1120"/>
      <c r="U23" s="1120"/>
      <c r="V23" s="1120">
        <v>4432</v>
      </c>
      <c r="W23" s="1120"/>
      <c r="X23" s="1120"/>
      <c r="Y23" s="1120"/>
      <c r="Z23" s="1120"/>
      <c r="AA23" s="1120">
        <v>191</v>
      </c>
      <c r="AB23" s="1120"/>
      <c r="AC23" s="1120"/>
      <c r="AD23" s="1120"/>
      <c r="AE23" s="1121"/>
      <c r="AF23" s="1122">
        <v>191</v>
      </c>
      <c r="AG23" s="1120"/>
      <c r="AH23" s="1120"/>
      <c r="AI23" s="1120"/>
      <c r="AJ23" s="1123"/>
      <c r="AK23" s="1124"/>
      <c r="AL23" s="1125"/>
      <c r="AM23" s="1125"/>
      <c r="AN23" s="1125"/>
      <c r="AO23" s="1125"/>
      <c r="AP23" s="1120">
        <v>4345</v>
      </c>
      <c r="AQ23" s="1120"/>
      <c r="AR23" s="1120"/>
      <c r="AS23" s="1120"/>
      <c r="AT23" s="1120"/>
      <c r="AU23" s="1126"/>
      <c r="AV23" s="1126"/>
      <c r="AW23" s="1126"/>
      <c r="AX23" s="1126"/>
      <c r="AY23" s="1127"/>
      <c r="AZ23" s="1116" t="s">
        <v>176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362</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394</v>
      </c>
      <c r="C28" s="1102"/>
      <c r="D28" s="1102"/>
      <c r="E28" s="1102"/>
      <c r="F28" s="1102"/>
      <c r="G28" s="1102"/>
      <c r="H28" s="1102"/>
      <c r="I28" s="1102"/>
      <c r="J28" s="1102"/>
      <c r="K28" s="1102"/>
      <c r="L28" s="1102"/>
      <c r="M28" s="1102"/>
      <c r="N28" s="1102"/>
      <c r="O28" s="1102"/>
      <c r="P28" s="1103"/>
      <c r="Q28" s="1104">
        <v>208</v>
      </c>
      <c r="R28" s="1105"/>
      <c r="S28" s="1105"/>
      <c r="T28" s="1105"/>
      <c r="U28" s="1105"/>
      <c r="V28" s="1105">
        <v>186</v>
      </c>
      <c r="W28" s="1105"/>
      <c r="X28" s="1105"/>
      <c r="Y28" s="1105"/>
      <c r="Z28" s="1105"/>
      <c r="AA28" s="1105">
        <v>22</v>
      </c>
      <c r="AB28" s="1105"/>
      <c r="AC28" s="1105"/>
      <c r="AD28" s="1105"/>
      <c r="AE28" s="1106"/>
      <c r="AF28" s="1107">
        <v>22</v>
      </c>
      <c r="AG28" s="1105"/>
      <c r="AH28" s="1105"/>
      <c r="AI28" s="1105"/>
      <c r="AJ28" s="1108"/>
      <c r="AK28" s="1109">
        <v>18</v>
      </c>
      <c r="AL28" s="1097"/>
      <c r="AM28" s="1097"/>
      <c r="AN28" s="1097"/>
      <c r="AO28" s="1097"/>
      <c r="AP28" s="1097" t="s">
        <v>563</v>
      </c>
      <c r="AQ28" s="1097"/>
      <c r="AR28" s="1097"/>
      <c r="AS28" s="1097"/>
      <c r="AT28" s="1097"/>
      <c r="AU28" s="1097" t="s">
        <v>562</v>
      </c>
      <c r="AV28" s="1097"/>
      <c r="AW28" s="1097"/>
      <c r="AX28" s="1097"/>
      <c r="AY28" s="1097"/>
      <c r="AZ28" s="1098" t="s">
        <v>562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395</v>
      </c>
      <c r="C29" s="1083"/>
      <c r="D29" s="1083"/>
      <c r="E29" s="1083"/>
      <c r="F29" s="1083"/>
      <c r="G29" s="1083"/>
      <c r="H29" s="1083"/>
      <c r="I29" s="1083"/>
      <c r="J29" s="1083"/>
      <c r="K29" s="1083"/>
      <c r="L29" s="1083"/>
      <c r="M29" s="1083"/>
      <c r="N29" s="1083"/>
      <c r="O29" s="1083"/>
      <c r="P29" s="1084"/>
      <c r="Q29" s="1094">
        <v>239</v>
      </c>
      <c r="R29" s="1095"/>
      <c r="S29" s="1095"/>
      <c r="T29" s="1095"/>
      <c r="U29" s="1095"/>
      <c r="V29" s="1095">
        <v>239</v>
      </c>
      <c r="W29" s="1095"/>
      <c r="X29" s="1095"/>
      <c r="Y29" s="1095"/>
      <c r="Z29" s="1095"/>
      <c r="AA29" s="1095">
        <v>0</v>
      </c>
      <c r="AB29" s="1095"/>
      <c r="AC29" s="1095"/>
      <c r="AD29" s="1095"/>
      <c r="AE29" s="1096"/>
      <c r="AF29" s="1088">
        <v>0</v>
      </c>
      <c r="AG29" s="1089"/>
      <c r="AH29" s="1089"/>
      <c r="AI29" s="1089"/>
      <c r="AJ29" s="1090"/>
      <c r="AK29" s="1031">
        <v>38</v>
      </c>
      <c r="AL29" s="1022"/>
      <c r="AM29" s="1022"/>
      <c r="AN29" s="1022"/>
      <c r="AO29" s="1022"/>
      <c r="AP29" s="1022" t="s">
        <v>564</v>
      </c>
      <c r="AQ29" s="1022"/>
      <c r="AR29" s="1022"/>
      <c r="AS29" s="1022"/>
      <c r="AT29" s="1022"/>
      <c r="AU29" s="1022" t="s">
        <v>563</v>
      </c>
      <c r="AV29" s="1022"/>
      <c r="AW29" s="1022"/>
      <c r="AX29" s="1022"/>
      <c r="AY29" s="1022"/>
      <c r="AZ29" s="1093" t="s">
        <v>562</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396</v>
      </c>
      <c r="C30" s="1083"/>
      <c r="D30" s="1083"/>
      <c r="E30" s="1083"/>
      <c r="F30" s="1083"/>
      <c r="G30" s="1083"/>
      <c r="H30" s="1083"/>
      <c r="I30" s="1083"/>
      <c r="J30" s="1083"/>
      <c r="K30" s="1083"/>
      <c r="L30" s="1083"/>
      <c r="M30" s="1083"/>
      <c r="N30" s="1083"/>
      <c r="O30" s="1083"/>
      <c r="P30" s="1084"/>
      <c r="Q30" s="1094">
        <v>30</v>
      </c>
      <c r="R30" s="1095"/>
      <c r="S30" s="1095"/>
      <c r="T30" s="1095"/>
      <c r="U30" s="1095"/>
      <c r="V30" s="1095">
        <v>30</v>
      </c>
      <c r="W30" s="1095"/>
      <c r="X30" s="1095"/>
      <c r="Y30" s="1095"/>
      <c r="Z30" s="1095"/>
      <c r="AA30" s="1095">
        <v>0</v>
      </c>
      <c r="AB30" s="1095"/>
      <c r="AC30" s="1095"/>
      <c r="AD30" s="1095"/>
      <c r="AE30" s="1096"/>
      <c r="AF30" s="1088">
        <v>0</v>
      </c>
      <c r="AG30" s="1089"/>
      <c r="AH30" s="1089"/>
      <c r="AI30" s="1089"/>
      <c r="AJ30" s="1090"/>
      <c r="AK30" s="1031">
        <v>18</v>
      </c>
      <c r="AL30" s="1022"/>
      <c r="AM30" s="1022"/>
      <c r="AN30" s="1022"/>
      <c r="AO30" s="1022"/>
      <c r="AP30" s="1022" t="s">
        <v>562</v>
      </c>
      <c r="AQ30" s="1022"/>
      <c r="AR30" s="1022"/>
      <c r="AS30" s="1022"/>
      <c r="AT30" s="1022"/>
      <c r="AU30" s="1022" t="s">
        <v>562</v>
      </c>
      <c r="AV30" s="1022"/>
      <c r="AW30" s="1022"/>
      <c r="AX30" s="1022"/>
      <c r="AY30" s="1022"/>
      <c r="AZ30" s="1093" t="s">
        <v>562</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397</v>
      </c>
      <c r="C31" s="1083"/>
      <c r="D31" s="1083"/>
      <c r="E31" s="1083"/>
      <c r="F31" s="1083"/>
      <c r="G31" s="1083"/>
      <c r="H31" s="1083"/>
      <c r="I31" s="1083"/>
      <c r="J31" s="1083"/>
      <c r="K31" s="1083"/>
      <c r="L31" s="1083"/>
      <c r="M31" s="1083"/>
      <c r="N31" s="1083"/>
      <c r="O31" s="1083"/>
      <c r="P31" s="1084"/>
      <c r="Q31" s="1094">
        <v>518</v>
      </c>
      <c r="R31" s="1095"/>
      <c r="S31" s="1095"/>
      <c r="T31" s="1095"/>
      <c r="U31" s="1095"/>
      <c r="V31" s="1095">
        <v>518</v>
      </c>
      <c r="W31" s="1095"/>
      <c r="X31" s="1095"/>
      <c r="Y31" s="1095"/>
      <c r="Z31" s="1095"/>
      <c r="AA31" s="1095">
        <v>0</v>
      </c>
      <c r="AB31" s="1095"/>
      <c r="AC31" s="1095"/>
      <c r="AD31" s="1095"/>
      <c r="AE31" s="1096"/>
      <c r="AF31" s="1088">
        <v>398</v>
      </c>
      <c r="AG31" s="1089"/>
      <c r="AH31" s="1089"/>
      <c r="AI31" s="1089"/>
      <c r="AJ31" s="1090"/>
      <c r="AK31" s="1031">
        <v>314</v>
      </c>
      <c r="AL31" s="1022"/>
      <c r="AM31" s="1022"/>
      <c r="AN31" s="1022"/>
      <c r="AO31" s="1022"/>
      <c r="AP31" s="1022">
        <v>201</v>
      </c>
      <c r="AQ31" s="1022"/>
      <c r="AR31" s="1022"/>
      <c r="AS31" s="1022"/>
      <c r="AT31" s="1022"/>
      <c r="AU31" s="1022">
        <v>149</v>
      </c>
      <c r="AV31" s="1022"/>
      <c r="AW31" s="1022"/>
      <c r="AX31" s="1022"/>
      <c r="AY31" s="1022"/>
      <c r="AZ31" s="1093" t="s">
        <v>562</v>
      </c>
      <c r="BA31" s="1093"/>
      <c r="BB31" s="1093"/>
      <c r="BC31" s="1093"/>
      <c r="BD31" s="1093"/>
      <c r="BE31" s="1077" t="s">
        <v>398</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399</v>
      </c>
      <c r="C32" s="1083"/>
      <c r="D32" s="1083"/>
      <c r="E32" s="1083"/>
      <c r="F32" s="1083"/>
      <c r="G32" s="1083"/>
      <c r="H32" s="1083"/>
      <c r="I32" s="1083"/>
      <c r="J32" s="1083"/>
      <c r="K32" s="1083"/>
      <c r="L32" s="1083"/>
      <c r="M32" s="1083"/>
      <c r="N32" s="1083"/>
      <c r="O32" s="1083"/>
      <c r="P32" s="1084"/>
      <c r="Q32" s="1094">
        <v>96</v>
      </c>
      <c r="R32" s="1095"/>
      <c r="S32" s="1095"/>
      <c r="T32" s="1095"/>
      <c r="U32" s="1095"/>
      <c r="V32" s="1095">
        <v>92</v>
      </c>
      <c r="W32" s="1095"/>
      <c r="X32" s="1095"/>
      <c r="Y32" s="1095"/>
      <c r="Z32" s="1095"/>
      <c r="AA32" s="1095">
        <v>4</v>
      </c>
      <c r="AB32" s="1095"/>
      <c r="AC32" s="1095"/>
      <c r="AD32" s="1095"/>
      <c r="AE32" s="1096"/>
      <c r="AF32" s="1088">
        <v>4</v>
      </c>
      <c r="AG32" s="1089"/>
      <c r="AH32" s="1089"/>
      <c r="AI32" s="1089"/>
      <c r="AJ32" s="1090"/>
      <c r="AK32" s="1031">
        <v>39</v>
      </c>
      <c r="AL32" s="1022"/>
      <c r="AM32" s="1022"/>
      <c r="AN32" s="1022"/>
      <c r="AO32" s="1022"/>
      <c r="AP32" s="1022">
        <v>355</v>
      </c>
      <c r="AQ32" s="1022"/>
      <c r="AR32" s="1022"/>
      <c r="AS32" s="1022"/>
      <c r="AT32" s="1022"/>
      <c r="AU32" s="1022">
        <v>261</v>
      </c>
      <c r="AV32" s="1022"/>
      <c r="AW32" s="1022"/>
      <c r="AX32" s="1022"/>
      <c r="AY32" s="1022"/>
      <c r="AZ32" s="1093" t="s">
        <v>562</v>
      </c>
      <c r="BA32" s="1093"/>
      <c r="BB32" s="1093"/>
      <c r="BC32" s="1093"/>
      <c r="BD32" s="1093"/>
      <c r="BE32" s="1077" t="s">
        <v>400</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401</v>
      </c>
      <c r="C33" s="1083"/>
      <c r="D33" s="1083"/>
      <c r="E33" s="1083"/>
      <c r="F33" s="1083"/>
      <c r="G33" s="1083"/>
      <c r="H33" s="1083"/>
      <c r="I33" s="1083"/>
      <c r="J33" s="1083"/>
      <c r="K33" s="1083"/>
      <c r="L33" s="1083"/>
      <c r="M33" s="1083"/>
      <c r="N33" s="1083"/>
      <c r="O33" s="1083"/>
      <c r="P33" s="1084"/>
      <c r="Q33" s="1094">
        <v>94</v>
      </c>
      <c r="R33" s="1095"/>
      <c r="S33" s="1095"/>
      <c r="T33" s="1095"/>
      <c r="U33" s="1095"/>
      <c r="V33" s="1095">
        <v>94</v>
      </c>
      <c r="W33" s="1095"/>
      <c r="X33" s="1095"/>
      <c r="Y33" s="1095"/>
      <c r="Z33" s="1095"/>
      <c r="AA33" s="1095">
        <v>0</v>
      </c>
      <c r="AB33" s="1095"/>
      <c r="AC33" s="1095"/>
      <c r="AD33" s="1095"/>
      <c r="AE33" s="1096"/>
      <c r="AF33" s="1088">
        <v>0</v>
      </c>
      <c r="AG33" s="1089"/>
      <c r="AH33" s="1089"/>
      <c r="AI33" s="1089"/>
      <c r="AJ33" s="1090"/>
      <c r="AK33" s="1031">
        <v>57</v>
      </c>
      <c r="AL33" s="1022"/>
      <c r="AM33" s="1022"/>
      <c r="AN33" s="1022"/>
      <c r="AO33" s="1022"/>
      <c r="AP33" s="1022">
        <v>393</v>
      </c>
      <c r="AQ33" s="1022"/>
      <c r="AR33" s="1022"/>
      <c r="AS33" s="1022"/>
      <c r="AT33" s="1022"/>
      <c r="AU33" s="1022">
        <v>398</v>
      </c>
      <c r="AV33" s="1022"/>
      <c r="AW33" s="1022"/>
      <c r="AX33" s="1022"/>
      <c r="AY33" s="1022"/>
      <c r="AZ33" s="1093" t="s">
        <v>562</v>
      </c>
      <c r="BA33" s="1093"/>
      <c r="BB33" s="1093"/>
      <c r="BC33" s="1093"/>
      <c r="BD33" s="1093"/>
      <c r="BE33" s="1077" t="s">
        <v>400</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402</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382</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424</v>
      </c>
      <c r="AG63" s="1010"/>
      <c r="AH63" s="1010"/>
      <c r="AI63" s="1010"/>
      <c r="AJ63" s="1075"/>
      <c r="AK63" s="1076"/>
      <c r="AL63" s="1014"/>
      <c r="AM63" s="1014"/>
      <c r="AN63" s="1014"/>
      <c r="AO63" s="1014"/>
      <c r="AP63" s="1010">
        <v>949</v>
      </c>
      <c r="AQ63" s="1010"/>
      <c r="AR63" s="1010"/>
      <c r="AS63" s="1010"/>
      <c r="AT63" s="1010"/>
      <c r="AU63" s="1010">
        <v>808</v>
      </c>
      <c r="AV63" s="1010"/>
      <c r="AW63" s="1010"/>
      <c r="AX63" s="1010"/>
      <c r="AY63" s="1010"/>
      <c r="AZ63" s="1070"/>
      <c r="BA63" s="1070"/>
      <c r="BB63" s="1070"/>
      <c r="BC63" s="1070"/>
      <c r="BD63" s="1070"/>
      <c r="BE63" s="1011"/>
      <c r="BF63" s="1011"/>
      <c r="BG63" s="1011"/>
      <c r="BH63" s="1011"/>
      <c r="BI63" s="1012"/>
      <c r="BJ63" s="1071" t="s">
        <v>176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405</v>
      </c>
      <c r="B66" s="1047"/>
      <c r="C66" s="1047"/>
      <c r="D66" s="1047"/>
      <c r="E66" s="1047"/>
      <c r="F66" s="1047"/>
      <c r="G66" s="1047"/>
      <c r="H66" s="1047"/>
      <c r="I66" s="1047"/>
      <c r="J66" s="1047"/>
      <c r="K66" s="1047"/>
      <c r="L66" s="1047"/>
      <c r="M66" s="1047"/>
      <c r="N66" s="1047"/>
      <c r="O66" s="1047"/>
      <c r="P66" s="1048"/>
      <c r="Q66" s="1052" t="s">
        <v>386</v>
      </c>
      <c r="R66" s="1053"/>
      <c r="S66" s="1053"/>
      <c r="T66" s="1053"/>
      <c r="U66" s="1054"/>
      <c r="V66" s="1052" t="s">
        <v>387</v>
      </c>
      <c r="W66" s="1053"/>
      <c r="X66" s="1053"/>
      <c r="Y66" s="1053"/>
      <c r="Z66" s="1054"/>
      <c r="AA66" s="1052" t="s">
        <v>406</v>
      </c>
      <c r="AB66" s="1053"/>
      <c r="AC66" s="1053"/>
      <c r="AD66" s="1053"/>
      <c r="AE66" s="1054"/>
      <c r="AF66" s="1058" t="s">
        <v>389</v>
      </c>
      <c r="AG66" s="1059"/>
      <c r="AH66" s="1059"/>
      <c r="AI66" s="1059"/>
      <c r="AJ66" s="1060"/>
      <c r="AK66" s="1052" t="s">
        <v>407</v>
      </c>
      <c r="AL66" s="1047"/>
      <c r="AM66" s="1047"/>
      <c r="AN66" s="1047"/>
      <c r="AO66" s="1048"/>
      <c r="AP66" s="1052" t="s">
        <v>391</v>
      </c>
      <c r="AQ66" s="1053"/>
      <c r="AR66" s="1053"/>
      <c r="AS66" s="1053"/>
      <c r="AT66" s="1054"/>
      <c r="AU66" s="1052" t="s">
        <v>408</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566</v>
      </c>
      <c r="C68" s="1037"/>
      <c r="D68" s="1037"/>
      <c r="E68" s="1037"/>
      <c r="F68" s="1037"/>
      <c r="G68" s="1037"/>
      <c r="H68" s="1037"/>
      <c r="I68" s="1037"/>
      <c r="J68" s="1037"/>
      <c r="K68" s="1037"/>
      <c r="L68" s="1037"/>
      <c r="M68" s="1037"/>
      <c r="N68" s="1037"/>
      <c r="O68" s="1037"/>
      <c r="P68" s="1038"/>
      <c r="Q68" s="1039">
        <v>453</v>
      </c>
      <c r="R68" s="1033"/>
      <c r="S68" s="1033"/>
      <c r="T68" s="1033"/>
      <c r="U68" s="1033"/>
      <c r="V68" s="1033">
        <v>453</v>
      </c>
      <c r="W68" s="1033"/>
      <c r="X68" s="1033"/>
      <c r="Y68" s="1033"/>
      <c r="Z68" s="1033"/>
      <c r="AA68" s="1033">
        <v>0</v>
      </c>
      <c r="AB68" s="1033"/>
      <c r="AC68" s="1033"/>
      <c r="AD68" s="1033"/>
      <c r="AE68" s="1033"/>
      <c r="AF68" s="1033">
        <v>0</v>
      </c>
      <c r="AG68" s="1033"/>
      <c r="AH68" s="1033"/>
      <c r="AI68" s="1033"/>
      <c r="AJ68" s="1033"/>
      <c r="AK68" s="1033" t="s">
        <v>562</v>
      </c>
      <c r="AL68" s="1033"/>
      <c r="AM68" s="1033"/>
      <c r="AN68" s="1033"/>
      <c r="AO68" s="1033"/>
      <c r="AP68" s="1033" t="s">
        <v>562</v>
      </c>
      <c r="AQ68" s="1033"/>
      <c r="AR68" s="1033"/>
      <c r="AS68" s="1033"/>
      <c r="AT68" s="1033"/>
      <c r="AU68" s="1033" t="s">
        <v>562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565</v>
      </c>
      <c r="C69" s="1026"/>
      <c r="D69" s="1026"/>
      <c r="E69" s="1026"/>
      <c r="F69" s="1026"/>
      <c r="G69" s="1026"/>
      <c r="H69" s="1026"/>
      <c r="I69" s="1026"/>
      <c r="J69" s="1026"/>
      <c r="K69" s="1026"/>
      <c r="L69" s="1026"/>
      <c r="M69" s="1026"/>
      <c r="N69" s="1026"/>
      <c r="O69" s="1026"/>
      <c r="P69" s="1027"/>
      <c r="Q69" s="1028">
        <v>734</v>
      </c>
      <c r="R69" s="1022"/>
      <c r="S69" s="1022"/>
      <c r="T69" s="1022"/>
      <c r="U69" s="1022"/>
      <c r="V69" s="1022">
        <v>723</v>
      </c>
      <c r="W69" s="1022"/>
      <c r="X69" s="1022"/>
      <c r="Y69" s="1022"/>
      <c r="Z69" s="1022"/>
      <c r="AA69" s="1022">
        <v>11</v>
      </c>
      <c r="AB69" s="1022"/>
      <c r="AC69" s="1022"/>
      <c r="AD69" s="1022"/>
      <c r="AE69" s="1022"/>
      <c r="AF69" s="1022">
        <v>11</v>
      </c>
      <c r="AG69" s="1022"/>
      <c r="AH69" s="1022"/>
      <c r="AI69" s="1022"/>
      <c r="AJ69" s="1022"/>
      <c r="AK69" s="1022" t="s">
        <v>562</v>
      </c>
      <c r="AL69" s="1022"/>
      <c r="AM69" s="1022"/>
      <c r="AN69" s="1022"/>
      <c r="AO69" s="1022"/>
      <c r="AP69" s="1022" t="s">
        <v>562</v>
      </c>
      <c r="AQ69" s="1022"/>
      <c r="AR69" s="1022"/>
      <c r="AS69" s="1022"/>
      <c r="AT69" s="1022"/>
      <c r="AU69" s="1022" t="s">
        <v>562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382</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11</v>
      </c>
      <c r="AG88" s="1010"/>
      <c r="AH88" s="1010"/>
      <c r="AI88" s="1010"/>
      <c r="AJ88" s="1010"/>
      <c r="AK88" s="1014"/>
      <c r="AL88" s="1014"/>
      <c r="AM88" s="1014"/>
      <c r="AN88" s="1014"/>
      <c r="AO88" s="1014"/>
      <c r="AP88" s="1010" t="s">
        <v>562</v>
      </c>
      <c r="AQ88" s="1010"/>
      <c r="AR88" s="1010"/>
      <c r="AS88" s="1010"/>
      <c r="AT88" s="1010"/>
      <c r="AU88" s="1010" t="s">
        <v>562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v>
      </c>
      <c r="CS102" s="1002"/>
      <c r="CT102" s="1002"/>
      <c r="CU102" s="1002"/>
      <c r="CV102" s="1003"/>
      <c r="CW102" s="1001" t="s">
        <v>562</v>
      </c>
      <c r="CX102" s="1002"/>
      <c r="CY102" s="1002"/>
      <c r="CZ102" s="1002"/>
      <c r="DA102" s="1003"/>
      <c r="DB102" s="1001" t="s">
        <v>562</v>
      </c>
      <c r="DC102" s="1002"/>
      <c r="DD102" s="1002"/>
      <c r="DE102" s="1002"/>
      <c r="DF102" s="1003"/>
      <c r="DG102" s="1001" t="s">
        <v>562</v>
      </c>
      <c r="DH102" s="1002"/>
      <c r="DI102" s="1002"/>
      <c r="DJ102" s="1002"/>
      <c r="DK102" s="1003"/>
      <c r="DL102" s="1001" t="s">
        <v>562</v>
      </c>
      <c r="DM102" s="1002"/>
      <c r="DN102" s="1002"/>
      <c r="DO102" s="1002"/>
      <c r="DP102" s="1003"/>
      <c r="DQ102" s="1001" t="s">
        <v>562</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301</v>
      </c>
      <c r="AG109" s="945"/>
      <c r="AH109" s="945"/>
      <c r="AI109" s="945"/>
      <c r="AJ109" s="946"/>
      <c r="AK109" s="947" t="s">
        <v>300</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301</v>
      </c>
      <c r="BW109" s="945"/>
      <c r="BX109" s="945"/>
      <c r="BY109" s="945"/>
      <c r="BZ109" s="946"/>
      <c r="CA109" s="947" t="s">
        <v>300</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301</v>
      </c>
      <c r="DM109" s="945"/>
      <c r="DN109" s="945"/>
      <c r="DO109" s="945"/>
      <c r="DP109" s="946"/>
      <c r="DQ109" s="947" t="s">
        <v>300</v>
      </c>
      <c r="DR109" s="945"/>
      <c r="DS109" s="945"/>
      <c r="DT109" s="945"/>
      <c r="DU109" s="946"/>
      <c r="DV109" s="947" t="s">
        <v>419</v>
      </c>
      <c r="DW109" s="945"/>
      <c r="DX109" s="945"/>
      <c r="DY109" s="945"/>
      <c r="DZ109" s="976"/>
    </row>
    <row r="110" spans="1:131" s="246" customFormat="1" ht="26.25" customHeight="1">
      <c r="A110" s="849" t="s">
        <v>421</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472413</v>
      </c>
      <c r="AB110" s="938"/>
      <c r="AC110" s="938"/>
      <c r="AD110" s="938"/>
      <c r="AE110" s="939"/>
      <c r="AF110" s="940">
        <v>422371</v>
      </c>
      <c r="AG110" s="938"/>
      <c r="AH110" s="938"/>
      <c r="AI110" s="938"/>
      <c r="AJ110" s="939"/>
      <c r="AK110" s="940">
        <v>385825</v>
      </c>
      <c r="AL110" s="938"/>
      <c r="AM110" s="938"/>
      <c r="AN110" s="938"/>
      <c r="AO110" s="939"/>
      <c r="AP110" s="941">
        <v>20</v>
      </c>
      <c r="AQ110" s="942"/>
      <c r="AR110" s="942"/>
      <c r="AS110" s="942"/>
      <c r="AT110" s="943"/>
      <c r="AU110" s="977" t="s">
        <v>73</v>
      </c>
      <c r="AV110" s="978"/>
      <c r="AW110" s="978"/>
      <c r="AX110" s="978"/>
      <c r="AY110" s="978"/>
      <c r="AZ110" s="903" t="s">
        <v>422</v>
      </c>
      <c r="BA110" s="850"/>
      <c r="BB110" s="850"/>
      <c r="BC110" s="850"/>
      <c r="BD110" s="850"/>
      <c r="BE110" s="850"/>
      <c r="BF110" s="850"/>
      <c r="BG110" s="850"/>
      <c r="BH110" s="850"/>
      <c r="BI110" s="850"/>
      <c r="BJ110" s="850"/>
      <c r="BK110" s="850"/>
      <c r="BL110" s="850"/>
      <c r="BM110" s="850"/>
      <c r="BN110" s="850"/>
      <c r="BO110" s="850"/>
      <c r="BP110" s="851"/>
      <c r="BQ110" s="904">
        <v>3791450</v>
      </c>
      <c r="BR110" s="885"/>
      <c r="BS110" s="885"/>
      <c r="BT110" s="885"/>
      <c r="BU110" s="885"/>
      <c r="BV110" s="885">
        <v>3924348</v>
      </c>
      <c r="BW110" s="885"/>
      <c r="BX110" s="885"/>
      <c r="BY110" s="885"/>
      <c r="BZ110" s="885"/>
      <c r="CA110" s="885">
        <v>4345056</v>
      </c>
      <c r="CB110" s="885"/>
      <c r="CC110" s="885"/>
      <c r="CD110" s="885"/>
      <c r="CE110" s="885"/>
      <c r="CF110" s="909">
        <v>225.6</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176</v>
      </c>
      <c r="DH110" s="885"/>
      <c r="DI110" s="885"/>
      <c r="DJ110" s="885"/>
      <c r="DK110" s="885"/>
      <c r="DL110" s="885" t="s">
        <v>176</v>
      </c>
      <c r="DM110" s="885"/>
      <c r="DN110" s="885"/>
      <c r="DO110" s="885"/>
      <c r="DP110" s="885"/>
      <c r="DQ110" s="885" t="s">
        <v>176</v>
      </c>
      <c r="DR110" s="885"/>
      <c r="DS110" s="885"/>
      <c r="DT110" s="885"/>
      <c r="DU110" s="885"/>
      <c r="DV110" s="886" t="s">
        <v>176</v>
      </c>
      <c r="DW110" s="886"/>
      <c r="DX110" s="886"/>
      <c r="DY110" s="886"/>
      <c r="DZ110" s="887"/>
    </row>
    <row r="111" spans="1:131" s="246" customFormat="1" ht="26.25" customHeight="1">
      <c r="A111" s="814" t="s">
        <v>425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176</v>
      </c>
      <c r="AB111" s="966"/>
      <c r="AC111" s="966"/>
      <c r="AD111" s="966"/>
      <c r="AE111" s="967"/>
      <c r="AF111" s="968" t="s">
        <v>176</v>
      </c>
      <c r="AG111" s="966"/>
      <c r="AH111" s="966"/>
      <c r="AI111" s="966"/>
      <c r="AJ111" s="967"/>
      <c r="AK111" s="968" t="s">
        <v>176</v>
      </c>
      <c r="AL111" s="966"/>
      <c r="AM111" s="966"/>
      <c r="AN111" s="966"/>
      <c r="AO111" s="967"/>
      <c r="AP111" s="969" t="s">
        <v>176</v>
      </c>
      <c r="AQ111" s="970"/>
      <c r="AR111" s="970"/>
      <c r="AS111" s="970"/>
      <c r="AT111" s="971"/>
      <c r="AU111" s="979"/>
      <c r="AV111" s="980"/>
      <c r="AW111" s="980"/>
      <c r="AX111" s="980"/>
      <c r="AY111" s="980"/>
      <c r="AZ111" s="857" t="s">
        <v>426</v>
      </c>
      <c r="BA111" s="790"/>
      <c r="BB111" s="790"/>
      <c r="BC111" s="790"/>
      <c r="BD111" s="790"/>
      <c r="BE111" s="790"/>
      <c r="BF111" s="790"/>
      <c r="BG111" s="790"/>
      <c r="BH111" s="790"/>
      <c r="BI111" s="790"/>
      <c r="BJ111" s="790"/>
      <c r="BK111" s="790"/>
      <c r="BL111" s="790"/>
      <c r="BM111" s="790"/>
      <c r="BN111" s="790"/>
      <c r="BO111" s="790"/>
      <c r="BP111" s="791"/>
      <c r="BQ111" s="829" t="s">
        <v>176</v>
      </c>
      <c r="BR111" s="830"/>
      <c r="BS111" s="830"/>
      <c r="BT111" s="830"/>
      <c r="BU111" s="830"/>
      <c r="BV111" s="830" t="s">
        <v>176</v>
      </c>
      <c r="BW111" s="830"/>
      <c r="BX111" s="830"/>
      <c r="BY111" s="830"/>
      <c r="BZ111" s="830"/>
      <c r="CA111" s="830" t="s">
        <v>176</v>
      </c>
      <c r="CB111" s="830"/>
      <c r="CC111" s="830"/>
      <c r="CD111" s="830"/>
      <c r="CE111" s="830"/>
      <c r="CF111" s="918" t="s">
        <v>176</v>
      </c>
      <c r="CG111" s="919"/>
      <c r="CH111" s="919"/>
      <c r="CI111" s="919"/>
      <c r="CJ111" s="919"/>
      <c r="CK111" s="974"/>
      <c r="CL111" s="861"/>
      <c r="CM111" s="864" t="s">
        <v>427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176</v>
      </c>
      <c r="DH111" s="830"/>
      <c r="DI111" s="830"/>
      <c r="DJ111" s="830"/>
      <c r="DK111" s="830"/>
      <c r="DL111" s="830" t="s">
        <v>176</v>
      </c>
      <c r="DM111" s="830"/>
      <c r="DN111" s="830"/>
      <c r="DO111" s="830"/>
      <c r="DP111" s="830"/>
      <c r="DQ111" s="830" t="s">
        <v>176</v>
      </c>
      <c r="DR111" s="830"/>
      <c r="DS111" s="830"/>
      <c r="DT111" s="830"/>
      <c r="DU111" s="830"/>
      <c r="DV111" s="836" t="s">
        <v>176</v>
      </c>
      <c r="DW111" s="836"/>
      <c r="DX111" s="836"/>
      <c r="DY111" s="836"/>
      <c r="DZ111" s="837"/>
    </row>
    <row r="112" spans="1:131" s="246" customFormat="1" ht="26.25" customHeight="1">
      <c r="A112" s="959" t="s">
        <v>428</v>
      </c>
      <c r="B112" s="960"/>
      <c r="C112" s="790" t="s">
        <v>429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176</v>
      </c>
      <c r="AB112" s="820"/>
      <c r="AC112" s="820"/>
      <c r="AD112" s="820"/>
      <c r="AE112" s="821"/>
      <c r="AF112" s="822" t="s">
        <v>176</v>
      </c>
      <c r="AG112" s="820"/>
      <c r="AH112" s="820"/>
      <c r="AI112" s="820"/>
      <c r="AJ112" s="821"/>
      <c r="AK112" s="822" t="s">
        <v>176</v>
      </c>
      <c r="AL112" s="820"/>
      <c r="AM112" s="820"/>
      <c r="AN112" s="820"/>
      <c r="AO112" s="821"/>
      <c r="AP112" s="867" t="s">
        <v>176</v>
      </c>
      <c r="AQ112" s="868"/>
      <c r="AR112" s="868"/>
      <c r="AS112" s="868"/>
      <c r="AT112" s="869"/>
      <c r="AU112" s="979"/>
      <c r="AV112" s="980"/>
      <c r="AW112" s="980"/>
      <c r="AX112" s="980"/>
      <c r="AY112" s="980"/>
      <c r="AZ112" s="857" t="s">
        <v>430</v>
      </c>
      <c r="BA112" s="790"/>
      <c r="BB112" s="790"/>
      <c r="BC112" s="790"/>
      <c r="BD112" s="790"/>
      <c r="BE112" s="790"/>
      <c r="BF112" s="790"/>
      <c r="BG112" s="790"/>
      <c r="BH112" s="790"/>
      <c r="BI112" s="790"/>
      <c r="BJ112" s="790"/>
      <c r="BK112" s="790"/>
      <c r="BL112" s="790"/>
      <c r="BM112" s="790"/>
      <c r="BN112" s="790"/>
      <c r="BO112" s="790"/>
      <c r="BP112" s="791"/>
      <c r="BQ112" s="829">
        <v>791945</v>
      </c>
      <c r="BR112" s="830"/>
      <c r="BS112" s="830"/>
      <c r="BT112" s="830"/>
      <c r="BU112" s="830"/>
      <c r="BV112" s="830">
        <v>760941</v>
      </c>
      <c r="BW112" s="830"/>
      <c r="BX112" s="830"/>
      <c r="BY112" s="830"/>
      <c r="BZ112" s="830"/>
      <c r="CA112" s="830">
        <v>807959</v>
      </c>
      <c r="CB112" s="830"/>
      <c r="CC112" s="830"/>
      <c r="CD112" s="830"/>
      <c r="CE112" s="830"/>
      <c r="CF112" s="918">
        <v>41.9</v>
      </c>
      <c r="CG112" s="919"/>
      <c r="CH112" s="919"/>
      <c r="CI112" s="919"/>
      <c r="CJ112" s="919"/>
      <c r="CK112" s="974"/>
      <c r="CL112" s="861"/>
      <c r="CM112" s="864" t="s">
        <v>431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176</v>
      </c>
      <c r="DH112" s="830"/>
      <c r="DI112" s="830"/>
      <c r="DJ112" s="830"/>
      <c r="DK112" s="830"/>
      <c r="DL112" s="830" t="s">
        <v>176</v>
      </c>
      <c r="DM112" s="830"/>
      <c r="DN112" s="830"/>
      <c r="DO112" s="830"/>
      <c r="DP112" s="830"/>
      <c r="DQ112" s="830" t="s">
        <v>176</v>
      </c>
      <c r="DR112" s="830"/>
      <c r="DS112" s="830"/>
      <c r="DT112" s="830"/>
      <c r="DU112" s="830"/>
      <c r="DV112" s="836" t="s">
        <v>176</v>
      </c>
      <c r="DW112" s="836"/>
      <c r="DX112" s="836"/>
      <c r="DY112" s="836"/>
      <c r="DZ112" s="837"/>
    </row>
    <row r="113" spans="1:130" s="246" customFormat="1" ht="26.25" customHeight="1">
      <c r="A113" s="961"/>
      <c r="B113" s="962"/>
      <c r="C113" s="790" t="s">
        <v>432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93909</v>
      </c>
      <c r="AB113" s="966"/>
      <c r="AC113" s="966"/>
      <c r="AD113" s="966"/>
      <c r="AE113" s="967"/>
      <c r="AF113" s="968">
        <v>82672</v>
      </c>
      <c r="AG113" s="966"/>
      <c r="AH113" s="966"/>
      <c r="AI113" s="966"/>
      <c r="AJ113" s="967"/>
      <c r="AK113" s="968">
        <v>83650</v>
      </c>
      <c r="AL113" s="966"/>
      <c r="AM113" s="966"/>
      <c r="AN113" s="966"/>
      <c r="AO113" s="967"/>
      <c r="AP113" s="969">
        <v>4.3</v>
      </c>
      <c r="AQ113" s="970"/>
      <c r="AR113" s="970"/>
      <c r="AS113" s="970"/>
      <c r="AT113" s="971"/>
      <c r="AU113" s="979"/>
      <c r="AV113" s="980"/>
      <c r="AW113" s="980"/>
      <c r="AX113" s="980"/>
      <c r="AY113" s="980"/>
      <c r="AZ113" s="857" t="s">
        <v>433</v>
      </c>
      <c r="BA113" s="790"/>
      <c r="BB113" s="790"/>
      <c r="BC113" s="790"/>
      <c r="BD113" s="790"/>
      <c r="BE113" s="790"/>
      <c r="BF113" s="790"/>
      <c r="BG113" s="790"/>
      <c r="BH113" s="790"/>
      <c r="BI113" s="790"/>
      <c r="BJ113" s="790"/>
      <c r="BK113" s="790"/>
      <c r="BL113" s="790"/>
      <c r="BM113" s="790"/>
      <c r="BN113" s="790"/>
      <c r="BO113" s="790"/>
      <c r="BP113" s="791"/>
      <c r="BQ113" s="829">
        <v>391</v>
      </c>
      <c r="BR113" s="830"/>
      <c r="BS113" s="830"/>
      <c r="BT113" s="830"/>
      <c r="BU113" s="830"/>
      <c r="BV113" s="830" t="s">
        <v>176</v>
      </c>
      <c r="BW113" s="830"/>
      <c r="BX113" s="830"/>
      <c r="BY113" s="830"/>
      <c r="BZ113" s="830"/>
      <c r="CA113" s="830" t="s">
        <v>176</v>
      </c>
      <c r="CB113" s="830"/>
      <c r="CC113" s="830"/>
      <c r="CD113" s="830"/>
      <c r="CE113" s="830"/>
      <c r="CF113" s="918" t="s">
        <v>176</v>
      </c>
      <c r="CG113" s="919"/>
      <c r="CH113" s="919"/>
      <c r="CI113" s="919"/>
      <c r="CJ113" s="919"/>
      <c r="CK113" s="974"/>
      <c r="CL113" s="861"/>
      <c r="CM113" s="864" t="s">
        <v>434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176</v>
      </c>
      <c r="DH113" s="820"/>
      <c r="DI113" s="820"/>
      <c r="DJ113" s="820"/>
      <c r="DK113" s="821"/>
      <c r="DL113" s="822" t="s">
        <v>176</v>
      </c>
      <c r="DM113" s="820"/>
      <c r="DN113" s="820"/>
      <c r="DO113" s="820"/>
      <c r="DP113" s="821"/>
      <c r="DQ113" s="822" t="s">
        <v>176</v>
      </c>
      <c r="DR113" s="820"/>
      <c r="DS113" s="820"/>
      <c r="DT113" s="820"/>
      <c r="DU113" s="821"/>
      <c r="DV113" s="867" t="s">
        <v>176</v>
      </c>
      <c r="DW113" s="868"/>
      <c r="DX113" s="868"/>
      <c r="DY113" s="868"/>
      <c r="DZ113" s="869"/>
    </row>
    <row r="114" spans="1:130" s="246" customFormat="1" ht="26.25" customHeight="1">
      <c r="A114" s="961"/>
      <c r="B114" s="962"/>
      <c r="C114" s="790" t="s">
        <v>435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10089</v>
      </c>
      <c r="AB114" s="820"/>
      <c r="AC114" s="820"/>
      <c r="AD114" s="820"/>
      <c r="AE114" s="821"/>
      <c r="AF114" s="822">
        <v>2269</v>
      </c>
      <c r="AG114" s="820"/>
      <c r="AH114" s="820"/>
      <c r="AI114" s="820"/>
      <c r="AJ114" s="821"/>
      <c r="AK114" s="822" t="s">
        <v>176</v>
      </c>
      <c r="AL114" s="820"/>
      <c r="AM114" s="820"/>
      <c r="AN114" s="820"/>
      <c r="AO114" s="821"/>
      <c r="AP114" s="867" t="s">
        <v>176</v>
      </c>
      <c r="AQ114" s="868"/>
      <c r="AR114" s="868"/>
      <c r="AS114" s="868"/>
      <c r="AT114" s="869"/>
      <c r="AU114" s="979"/>
      <c r="AV114" s="980"/>
      <c r="AW114" s="980"/>
      <c r="AX114" s="980"/>
      <c r="AY114" s="980"/>
      <c r="AZ114" s="857" t="s">
        <v>436</v>
      </c>
      <c r="BA114" s="790"/>
      <c r="BB114" s="790"/>
      <c r="BC114" s="790"/>
      <c r="BD114" s="790"/>
      <c r="BE114" s="790"/>
      <c r="BF114" s="790"/>
      <c r="BG114" s="790"/>
      <c r="BH114" s="790"/>
      <c r="BI114" s="790"/>
      <c r="BJ114" s="790"/>
      <c r="BK114" s="790"/>
      <c r="BL114" s="790"/>
      <c r="BM114" s="790"/>
      <c r="BN114" s="790"/>
      <c r="BO114" s="790"/>
      <c r="BP114" s="791"/>
      <c r="BQ114" s="829">
        <v>674277</v>
      </c>
      <c r="BR114" s="830"/>
      <c r="BS114" s="830"/>
      <c r="BT114" s="830"/>
      <c r="BU114" s="830"/>
      <c r="BV114" s="830">
        <v>505624</v>
      </c>
      <c r="BW114" s="830"/>
      <c r="BX114" s="830"/>
      <c r="BY114" s="830"/>
      <c r="BZ114" s="830"/>
      <c r="CA114" s="830">
        <v>421407</v>
      </c>
      <c r="CB114" s="830"/>
      <c r="CC114" s="830"/>
      <c r="CD114" s="830"/>
      <c r="CE114" s="830"/>
      <c r="CF114" s="918">
        <v>21.9</v>
      </c>
      <c r="CG114" s="919"/>
      <c r="CH114" s="919"/>
      <c r="CI114" s="919"/>
      <c r="CJ114" s="919"/>
      <c r="CK114" s="974"/>
      <c r="CL114" s="861"/>
      <c r="CM114" s="864" t="s">
        <v>437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176</v>
      </c>
      <c r="DH114" s="820"/>
      <c r="DI114" s="820"/>
      <c r="DJ114" s="820"/>
      <c r="DK114" s="821"/>
      <c r="DL114" s="822" t="s">
        <v>176</v>
      </c>
      <c r="DM114" s="820"/>
      <c r="DN114" s="820"/>
      <c r="DO114" s="820"/>
      <c r="DP114" s="821"/>
      <c r="DQ114" s="822" t="s">
        <v>176</v>
      </c>
      <c r="DR114" s="820"/>
      <c r="DS114" s="820"/>
      <c r="DT114" s="820"/>
      <c r="DU114" s="821"/>
      <c r="DV114" s="867" t="s">
        <v>176</v>
      </c>
      <c r="DW114" s="868"/>
      <c r="DX114" s="868"/>
      <c r="DY114" s="868"/>
      <c r="DZ114" s="869"/>
    </row>
    <row r="115" spans="1:130" s="246" customFormat="1" ht="26.25" customHeight="1">
      <c r="A115" s="961"/>
      <c r="B115" s="962"/>
      <c r="C115" s="790" t="s">
        <v>438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176</v>
      </c>
      <c r="AB115" s="966"/>
      <c r="AC115" s="966"/>
      <c r="AD115" s="966"/>
      <c r="AE115" s="967"/>
      <c r="AF115" s="968" t="s">
        <v>176</v>
      </c>
      <c r="AG115" s="966"/>
      <c r="AH115" s="966"/>
      <c r="AI115" s="966"/>
      <c r="AJ115" s="967"/>
      <c r="AK115" s="968" t="s">
        <v>176</v>
      </c>
      <c r="AL115" s="966"/>
      <c r="AM115" s="966"/>
      <c r="AN115" s="966"/>
      <c r="AO115" s="967"/>
      <c r="AP115" s="969" t="s">
        <v>176</v>
      </c>
      <c r="AQ115" s="970"/>
      <c r="AR115" s="970"/>
      <c r="AS115" s="970"/>
      <c r="AT115" s="971"/>
      <c r="AU115" s="979"/>
      <c r="AV115" s="980"/>
      <c r="AW115" s="980"/>
      <c r="AX115" s="980"/>
      <c r="AY115" s="980"/>
      <c r="AZ115" s="857" t="s">
        <v>439</v>
      </c>
      <c r="BA115" s="790"/>
      <c r="BB115" s="790"/>
      <c r="BC115" s="790"/>
      <c r="BD115" s="790"/>
      <c r="BE115" s="790"/>
      <c r="BF115" s="790"/>
      <c r="BG115" s="790"/>
      <c r="BH115" s="790"/>
      <c r="BI115" s="790"/>
      <c r="BJ115" s="790"/>
      <c r="BK115" s="790"/>
      <c r="BL115" s="790"/>
      <c r="BM115" s="790"/>
      <c r="BN115" s="790"/>
      <c r="BO115" s="790"/>
      <c r="BP115" s="791"/>
      <c r="BQ115" s="829" t="s">
        <v>176</v>
      </c>
      <c r="BR115" s="830"/>
      <c r="BS115" s="830"/>
      <c r="BT115" s="830"/>
      <c r="BU115" s="830"/>
      <c r="BV115" s="830" t="s">
        <v>176</v>
      </c>
      <c r="BW115" s="830"/>
      <c r="BX115" s="830"/>
      <c r="BY115" s="830"/>
      <c r="BZ115" s="830"/>
      <c r="CA115" s="830" t="s">
        <v>176</v>
      </c>
      <c r="CB115" s="830"/>
      <c r="CC115" s="830"/>
      <c r="CD115" s="830"/>
      <c r="CE115" s="830"/>
      <c r="CF115" s="918" t="s">
        <v>176</v>
      </c>
      <c r="CG115" s="919"/>
      <c r="CH115" s="919"/>
      <c r="CI115" s="919"/>
      <c r="CJ115" s="919"/>
      <c r="CK115" s="974"/>
      <c r="CL115" s="861"/>
      <c r="CM115" s="857" t="s">
        <v>440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176</v>
      </c>
      <c r="DH115" s="820"/>
      <c r="DI115" s="820"/>
      <c r="DJ115" s="820"/>
      <c r="DK115" s="821"/>
      <c r="DL115" s="822" t="s">
        <v>176</v>
      </c>
      <c r="DM115" s="820"/>
      <c r="DN115" s="820"/>
      <c r="DO115" s="820"/>
      <c r="DP115" s="821"/>
      <c r="DQ115" s="822" t="s">
        <v>176</v>
      </c>
      <c r="DR115" s="820"/>
      <c r="DS115" s="820"/>
      <c r="DT115" s="820"/>
      <c r="DU115" s="821"/>
      <c r="DV115" s="867" t="s">
        <v>176</v>
      </c>
      <c r="DW115" s="868"/>
      <c r="DX115" s="868"/>
      <c r="DY115" s="868"/>
      <c r="DZ115" s="869"/>
    </row>
    <row r="116" spans="1:130" s="246" customFormat="1" ht="26.25" customHeight="1">
      <c r="A116" s="963"/>
      <c r="B116" s="964"/>
      <c r="C116" s="923" t="s">
        <v>441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176</v>
      </c>
      <c r="AB116" s="820"/>
      <c r="AC116" s="820"/>
      <c r="AD116" s="820"/>
      <c r="AE116" s="821"/>
      <c r="AF116" s="822" t="s">
        <v>176</v>
      </c>
      <c r="AG116" s="820"/>
      <c r="AH116" s="820"/>
      <c r="AI116" s="820"/>
      <c r="AJ116" s="821"/>
      <c r="AK116" s="822">
        <v>8</v>
      </c>
      <c r="AL116" s="820"/>
      <c r="AM116" s="820"/>
      <c r="AN116" s="820"/>
      <c r="AO116" s="821"/>
      <c r="AP116" s="867">
        <v>0</v>
      </c>
      <c r="AQ116" s="868"/>
      <c r="AR116" s="868"/>
      <c r="AS116" s="868"/>
      <c r="AT116" s="869"/>
      <c r="AU116" s="979"/>
      <c r="AV116" s="980"/>
      <c r="AW116" s="980"/>
      <c r="AX116" s="980"/>
      <c r="AY116" s="980"/>
      <c r="AZ116" s="906" t="s">
        <v>442</v>
      </c>
      <c r="BA116" s="907"/>
      <c r="BB116" s="907"/>
      <c r="BC116" s="907"/>
      <c r="BD116" s="907"/>
      <c r="BE116" s="907"/>
      <c r="BF116" s="907"/>
      <c r="BG116" s="907"/>
      <c r="BH116" s="907"/>
      <c r="BI116" s="907"/>
      <c r="BJ116" s="907"/>
      <c r="BK116" s="907"/>
      <c r="BL116" s="907"/>
      <c r="BM116" s="907"/>
      <c r="BN116" s="907"/>
      <c r="BO116" s="907"/>
      <c r="BP116" s="908"/>
      <c r="BQ116" s="829" t="s">
        <v>176</v>
      </c>
      <c r="BR116" s="830"/>
      <c r="BS116" s="830"/>
      <c r="BT116" s="830"/>
      <c r="BU116" s="830"/>
      <c r="BV116" s="830" t="s">
        <v>176</v>
      </c>
      <c r="BW116" s="830"/>
      <c r="BX116" s="830"/>
      <c r="BY116" s="830"/>
      <c r="BZ116" s="830"/>
      <c r="CA116" s="830" t="s">
        <v>176</v>
      </c>
      <c r="CB116" s="830"/>
      <c r="CC116" s="830"/>
      <c r="CD116" s="830"/>
      <c r="CE116" s="830"/>
      <c r="CF116" s="918" t="s">
        <v>176</v>
      </c>
      <c r="CG116" s="919"/>
      <c r="CH116" s="919"/>
      <c r="CI116" s="919"/>
      <c r="CJ116" s="919"/>
      <c r="CK116" s="974"/>
      <c r="CL116" s="861"/>
      <c r="CM116" s="864" t="s">
        <v>443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176</v>
      </c>
      <c r="DH116" s="820"/>
      <c r="DI116" s="820"/>
      <c r="DJ116" s="820"/>
      <c r="DK116" s="821"/>
      <c r="DL116" s="822" t="s">
        <v>176</v>
      </c>
      <c r="DM116" s="820"/>
      <c r="DN116" s="820"/>
      <c r="DO116" s="820"/>
      <c r="DP116" s="821"/>
      <c r="DQ116" s="822" t="s">
        <v>176</v>
      </c>
      <c r="DR116" s="820"/>
      <c r="DS116" s="820"/>
      <c r="DT116" s="820"/>
      <c r="DU116" s="821"/>
      <c r="DV116" s="867" t="s">
        <v>444</v>
      </c>
      <c r="DW116" s="868"/>
      <c r="DX116" s="868"/>
      <c r="DY116" s="868"/>
      <c r="DZ116" s="869"/>
    </row>
    <row r="117" spans="1:130" s="246" customFormat="1" ht="26.25" customHeight="1">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445</v>
      </c>
      <c r="Z117" s="946"/>
      <c r="AA117" s="951">
        <v>576411</v>
      </c>
      <c r="AB117" s="952"/>
      <c r="AC117" s="952"/>
      <c r="AD117" s="952"/>
      <c r="AE117" s="953"/>
      <c r="AF117" s="954">
        <v>507312</v>
      </c>
      <c r="AG117" s="952"/>
      <c r="AH117" s="952"/>
      <c r="AI117" s="952"/>
      <c r="AJ117" s="953"/>
      <c r="AK117" s="954">
        <v>469483</v>
      </c>
      <c r="AL117" s="952"/>
      <c r="AM117" s="952"/>
      <c r="AN117" s="952"/>
      <c r="AO117" s="953"/>
      <c r="AP117" s="955"/>
      <c r="AQ117" s="956"/>
      <c r="AR117" s="956"/>
      <c r="AS117" s="956"/>
      <c r="AT117" s="957"/>
      <c r="AU117" s="979"/>
      <c r="AV117" s="980"/>
      <c r="AW117" s="980"/>
      <c r="AX117" s="980"/>
      <c r="AY117" s="980"/>
      <c r="AZ117" s="906" t="s">
        <v>446</v>
      </c>
      <c r="BA117" s="907"/>
      <c r="BB117" s="907"/>
      <c r="BC117" s="907"/>
      <c r="BD117" s="907"/>
      <c r="BE117" s="907"/>
      <c r="BF117" s="907"/>
      <c r="BG117" s="907"/>
      <c r="BH117" s="907"/>
      <c r="BI117" s="907"/>
      <c r="BJ117" s="907"/>
      <c r="BK117" s="907"/>
      <c r="BL117" s="907"/>
      <c r="BM117" s="907"/>
      <c r="BN117" s="907"/>
      <c r="BO117" s="907"/>
      <c r="BP117" s="908"/>
      <c r="BQ117" s="829" t="s">
        <v>176</v>
      </c>
      <c r="BR117" s="830"/>
      <c r="BS117" s="830"/>
      <c r="BT117" s="830"/>
      <c r="BU117" s="830"/>
      <c r="BV117" s="830" t="s">
        <v>176</v>
      </c>
      <c r="BW117" s="830"/>
      <c r="BX117" s="830"/>
      <c r="BY117" s="830"/>
      <c r="BZ117" s="830"/>
      <c r="CA117" s="830" t="s">
        <v>176</v>
      </c>
      <c r="CB117" s="830"/>
      <c r="CC117" s="830"/>
      <c r="CD117" s="830"/>
      <c r="CE117" s="830"/>
      <c r="CF117" s="918" t="s">
        <v>444</v>
      </c>
      <c r="CG117" s="919"/>
      <c r="CH117" s="919"/>
      <c r="CI117" s="919"/>
      <c r="CJ117" s="919"/>
      <c r="CK117" s="974"/>
      <c r="CL117" s="861"/>
      <c r="CM117" s="864" t="s">
        <v>447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176</v>
      </c>
      <c r="DH117" s="820"/>
      <c r="DI117" s="820"/>
      <c r="DJ117" s="820"/>
      <c r="DK117" s="821"/>
      <c r="DL117" s="822" t="s">
        <v>444</v>
      </c>
      <c r="DM117" s="820"/>
      <c r="DN117" s="820"/>
      <c r="DO117" s="820"/>
      <c r="DP117" s="821"/>
      <c r="DQ117" s="822" t="s">
        <v>176</v>
      </c>
      <c r="DR117" s="820"/>
      <c r="DS117" s="820"/>
      <c r="DT117" s="820"/>
      <c r="DU117" s="821"/>
      <c r="DV117" s="867" t="s">
        <v>176</v>
      </c>
      <c r="DW117" s="868"/>
      <c r="DX117" s="868"/>
      <c r="DY117" s="868"/>
      <c r="DZ117" s="869"/>
    </row>
    <row r="118" spans="1:130" s="246" customFormat="1" ht="26.25" customHeight="1">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301</v>
      </c>
      <c r="AG118" s="945"/>
      <c r="AH118" s="945"/>
      <c r="AI118" s="945"/>
      <c r="AJ118" s="946"/>
      <c r="AK118" s="947" t="s">
        <v>300</v>
      </c>
      <c r="AL118" s="945"/>
      <c r="AM118" s="945"/>
      <c r="AN118" s="945"/>
      <c r="AO118" s="946"/>
      <c r="AP118" s="948" t="s">
        <v>419</v>
      </c>
      <c r="AQ118" s="949"/>
      <c r="AR118" s="949"/>
      <c r="AS118" s="949"/>
      <c r="AT118" s="950"/>
      <c r="AU118" s="979"/>
      <c r="AV118" s="980"/>
      <c r="AW118" s="980"/>
      <c r="AX118" s="980"/>
      <c r="AY118" s="980"/>
      <c r="AZ118" s="922" t="s">
        <v>448</v>
      </c>
      <c r="BA118" s="923"/>
      <c r="BB118" s="923"/>
      <c r="BC118" s="923"/>
      <c r="BD118" s="923"/>
      <c r="BE118" s="923"/>
      <c r="BF118" s="923"/>
      <c r="BG118" s="923"/>
      <c r="BH118" s="923"/>
      <c r="BI118" s="923"/>
      <c r="BJ118" s="923"/>
      <c r="BK118" s="923"/>
      <c r="BL118" s="923"/>
      <c r="BM118" s="923"/>
      <c r="BN118" s="923"/>
      <c r="BO118" s="923"/>
      <c r="BP118" s="924"/>
      <c r="BQ118" s="925" t="s">
        <v>176</v>
      </c>
      <c r="BR118" s="888"/>
      <c r="BS118" s="888"/>
      <c r="BT118" s="888"/>
      <c r="BU118" s="888"/>
      <c r="BV118" s="888" t="s">
        <v>176</v>
      </c>
      <c r="BW118" s="888"/>
      <c r="BX118" s="888"/>
      <c r="BY118" s="888"/>
      <c r="BZ118" s="888"/>
      <c r="CA118" s="888" t="s">
        <v>176</v>
      </c>
      <c r="CB118" s="888"/>
      <c r="CC118" s="888"/>
      <c r="CD118" s="888"/>
      <c r="CE118" s="888"/>
      <c r="CF118" s="918" t="s">
        <v>444</v>
      </c>
      <c r="CG118" s="919"/>
      <c r="CH118" s="919"/>
      <c r="CI118" s="919"/>
      <c r="CJ118" s="919"/>
      <c r="CK118" s="974"/>
      <c r="CL118" s="861"/>
      <c r="CM118" s="864" t="s">
        <v>449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176</v>
      </c>
      <c r="DH118" s="820"/>
      <c r="DI118" s="820"/>
      <c r="DJ118" s="820"/>
      <c r="DK118" s="821"/>
      <c r="DL118" s="822" t="s">
        <v>176</v>
      </c>
      <c r="DM118" s="820"/>
      <c r="DN118" s="820"/>
      <c r="DO118" s="820"/>
      <c r="DP118" s="821"/>
      <c r="DQ118" s="822" t="s">
        <v>176</v>
      </c>
      <c r="DR118" s="820"/>
      <c r="DS118" s="820"/>
      <c r="DT118" s="820"/>
      <c r="DU118" s="821"/>
      <c r="DV118" s="867" t="s">
        <v>444</v>
      </c>
      <c r="DW118" s="868"/>
      <c r="DX118" s="868"/>
      <c r="DY118" s="868"/>
      <c r="DZ118" s="869"/>
    </row>
    <row r="119" spans="1:130" s="246" customFormat="1" ht="26.25" customHeight="1">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176</v>
      </c>
      <c r="AB119" s="938"/>
      <c r="AC119" s="938"/>
      <c r="AD119" s="938"/>
      <c r="AE119" s="939"/>
      <c r="AF119" s="940" t="s">
        <v>176</v>
      </c>
      <c r="AG119" s="938"/>
      <c r="AH119" s="938"/>
      <c r="AI119" s="938"/>
      <c r="AJ119" s="939"/>
      <c r="AK119" s="940" t="s">
        <v>176</v>
      </c>
      <c r="AL119" s="938"/>
      <c r="AM119" s="938"/>
      <c r="AN119" s="938"/>
      <c r="AO119" s="939"/>
      <c r="AP119" s="941" t="s">
        <v>176</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450</v>
      </c>
      <c r="BP119" s="921"/>
      <c r="BQ119" s="925">
        <v>5258063</v>
      </c>
      <c r="BR119" s="888"/>
      <c r="BS119" s="888"/>
      <c r="BT119" s="888"/>
      <c r="BU119" s="888"/>
      <c r="BV119" s="888">
        <v>5190913</v>
      </c>
      <c r="BW119" s="888"/>
      <c r="BX119" s="888"/>
      <c r="BY119" s="888"/>
      <c r="BZ119" s="888"/>
      <c r="CA119" s="888">
        <v>5574422</v>
      </c>
      <c r="CB119" s="888"/>
      <c r="CC119" s="888"/>
      <c r="CD119" s="888"/>
      <c r="CE119" s="888"/>
      <c r="CF119" s="786"/>
      <c r="CG119" s="787"/>
      <c r="CH119" s="787"/>
      <c r="CI119" s="787"/>
      <c r="CJ119" s="877"/>
      <c r="CK119" s="975"/>
      <c r="CL119" s="863"/>
      <c r="CM119" s="881" t="s">
        <v>451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444</v>
      </c>
      <c r="DH119" s="803"/>
      <c r="DI119" s="803"/>
      <c r="DJ119" s="803"/>
      <c r="DK119" s="804"/>
      <c r="DL119" s="805" t="s">
        <v>176</v>
      </c>
      <c r="DM119" s="803"/>
      <c r="DN119" s="803"/>
      <c r="DO119" s="803"/>
      <c r="DP119" s="804"/>
      <c r="DQ119" s="805" t="s">
        <v>176</v>
      </c>
      <c r="DR119" s="803"/>
      <c r="DS119" s="803"/>
      <c r="DT119" s="803"/>
      <c r="DU119" s="804"/>
      <c r="DV119" s="891" t="s">
        <v>176</v>
      </c>
      <c r="DW119" s="892"/>
      <c r="DX119" s="892"/>
      <c r="DY119" s="892"/>
      <c r="DZ119" s="893"/>
    </row>
    <row r="120" spans="1:130" s="246" customFormat="1" ht="26.25" customHeight="1">
      <c r="A120" s="860"/>
      <c r="B120" s="861"/>
      <c r="C120" s="864" t="s">
        <v>427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176</v>
      </c>
      <c r="AB120" s="820"/>
      <c r="AC120" s="820"/>
      <c r="AD120" s="820"/>
      <c r="AE120" s="821"/>
      <c r="AF120" s="822" t="s">
        <v>176</v>
      </c>
      <c r="AG120" s="820"/>
      <c r="AH120" s="820"/>
      <c r="AI120" s="820"/>
      <c r="AJ120" s="821"/>
      <c r="AK120" s="822" t="s">
        <v>176</v>
      </c>
      <c r="AL120" s="820"/>
      <c r="AM120" s="820"/>
      <c r="AN120" s="820"/>
      <c r="AO120" s="821"/>
      <c r="AP120" s="867" t="s">
        <v>176</v>
      </c>
      <c r="AQ120" s="868"/>
      <c r="AR120" s="868"/>
      <c r="AS120" s="868"/>
      <c r="AT120" s="869"/>
      <c r="AU120" s="926" t="s">
        <v>452</v>
      </c>
      <c r="AV120" s="927"/>
      <c r="AW120" s="927"/>
      <c r="AX120" s="927"/>
      <c r="AY120" s="928"/>
      <c r="AZ120" s="903" t="s">
        <v>453</v>
      </c>
      <c r="BA120" s="850"/>
      <c r="BB120" s="850"/>
      <c r="BC120" s="850"/>
      <c r="BD120" s="850"/>
      <c r="BE120" s="850"/>
      <c r="BF120" s="850"/>
      <c r="BG120" s="850"/>
      <c r="BH120" s="850"/>
      <c r="BI120" s="850"/>
      <c r="BJ120" s="850"/>
      <c r="BK120" s="850"/>
      <c r="BL120" s="850"/>
      <c r="BM120" s="850"/>
      <c r="BN120" s="850"/>
      <c r="BO120" s="850"/>
      <c r="BP120" s="851"/>
      <c r="BQ120" s="904">
        <v>4321999</v>
      </c>
      <c r="BR120" s="885"/>
      <c r="BS120" s="885"/>
      <c r="BT120" s="885"/>
      <c r="BU120" s="885"/>
      <c r="BV120" s="885">
        <v>4307876</v>
      </c>
      <c r="BW120" s="885"/>
      <c r="BX120" s="885"/>
      <c r="BY120" s="885"/>
      <c r="BZ120" s="885"/>
      <c r="CA120" s="885">
        <v>4413111</v>
      </c>
      <c r="CB120" s="885"/>
      <c r="CC120" s="885"/>
      <c r="CD120" s="885"/>
      <c r="CE120" s="885"/>
      <c r="CF120" s="909">
        <v>229.1</v>
      </c>
      <c r="CG120" s="910"/>
      <c r="CH120" s="910"/>
      <c r="CI120" s="910"/>
      <c r="CJ120" s="910"/>
      <c r="CK120" s="911" t="s">
        <v>454</v>
      </c>
      <c r="CL120" s="895"/>
      <c r="CM120" s="895"/>
      <c r="CN120" s="895"/>
      <c r="CO120" s="896"/>
      <c r="CP120" s="915" t="s">
        <v>401</v>
      </c>
      <c r="CQ120" s="916"/>
      <c r="CR120" s="916"/>
      <c r="CS120" s="916"/>
      <c r="CT120" s="916"/>
      <c r="CU120" s="916"/>
      <c r="CV120" s="916"/>
      <c r="CW120" s="916"/>
      <c r="CX120" s="916"/>
      <c r="CY120" s="916"/>
      <c r="CZ120" s="916"/>
      <c r="DA120" s="916"/>
      <c r="DB120" s="916"/>
      <c r="DC120" s="916"/>
      <c r="DD120" s="916"/>
      <c r="DE120" s="916"/>
      <c r="DF120" s="917"/>
      <c r="DG120" s="904">
        <v>435288</v>
      </c>
      <c r="DH120" s="885"/>
      <c r="DI120" s="885"/>
      <c r="DJ120" s="885"/>
      <c r="DK120" s="885"/>
      <c r="DL120" s="885">
        <v>389541</v>
      </c>
      <c r="DM120" s="885"/>
      <c r="DN120" s="885"/>
      <c r="DO120" s="885"/>
      <c r="DP120" s="885"/>
      <c r="DQ120" s="885">
        <v>398206</v>
      </c>
      <c r="DR120" s="885"/>
      <c r="DS120" s="885"/>
      <c r="DT120" s="885"/>
      <c r="DU120" s="885"/>
      <c r="DV120" s="886">
        <v>20.7</v>
      </c>
      <c r="DW120" s="886"/>
      <c r="DX120" s="886"/>
      <c r="DY120" s="886"/>
      <c r="DZ120" s="887"/>
    </row>
    <row r="121" spans="1:130" s="246" customFormat="1" ht="26.25" customHeight="1">
      <c r="A121" s="860"/>
      <c r="B121" s="861"/>
      <c r="C121" s="906" t="s">
        <v>455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176</v>
      </c>
      <c r="AB121" s="820"/>
      <c r="AC121" s="820"/>
      <c r="AD121" s="820"/>
      <c r="AE121" s="821"/>
      <c r="AF121" s="822" t="s">
        <v>176</v>
      </c>
      <c r="AG121" s="820"/>
      <c r="AH121" s="820"/>
      <c r="AI121" s="820"/>
      <c r="AJ121" s="821"/>
      <c r="AK121" s="822" t="s">
        <v>176</v>
      </c>
      <c r="AL121" s="820"/>
      <c r="AM121" s="820"/>
      <c r="AN121" s="820"/>
      <c r="AO121" s="821"/>
      <c r="AP121" s="867" t="s">
        <v>176</v>
      </c>
      <c r="AQ121" s="868"/>
      <c r="AR121" s="868"/>
      <c r="AS121" s="868"/>
      <c r="AT121" s="869"/>
      <c r="AU121" s="929"/>
      <c r="AV121" s="930"/>
      <c r="AW121" s="930"/>
      <c r="AX121" s="930"/>
      <c r="AY121" s="931"/>
      <c r="AZ121" s="857" t="s">
        <v>456</v>
      </c>
      <c r="BA121" s="790"/>
      <c r="BB121" s="790"/>
      <c r="BC121" s="790"/>
      <c r="BD121" s="790"/>
      <c r="BE121" s="790"/>
      <c r="BF121" s="790"/>
      <c r="BG121" s="790"/>
      <c r="BH121" s="790"/>
      <c r="BI121" s="790"/>
      <c r="BJ121" s="790"/>
      <c r="BK121" s="790"/>
      <c r="BL121" s="790"/>
      <c r="BM121" s="790"/>
      <c r="BN121" s="790"/>
      <c r="BO121" s="790"/>
      <c r="BP121" s="791"/>
      <c r="BQ121" s="829">
        <v>365295</v>
      </c>
      <c r="BR121" s="830"/>
      <c r="BS121" s="830"/>
      <c r="BT121" s="830"/>
      <c r="BU121" s="830"/>
      <c r="BV121" s="830">
        <v>324943</v>
      </c>
      <c r="BW121" s="830"/>
      <c r="BX121" s="830"/>
      <c r="BY121" s="830"/>
      <c r="BZ121" s="830"/>
      <c r="CA121" s="830">
        <v>295834</v>
      </c>
      <c r="CB121" s="830"/>
      <c r="CC121" s="830"/>
      <c r="CD121" s="830"/>
      <c r="CE121" s="830"/>
      <c r="CF121" s="918">
        <v>15.4</v>
      </c>
      <c r="CG121" s="919"/>
      <c r="CH121" s="919"/>
      <c r="CI121" s="919"/>
      <c r="CJ121" s="919"/>
      <c r="CK121" s="912"/>
      <c r="CL121" s="898"/>
      <c r="CM121" s="898"/>
      <c r="CN121" s="898"/>
      <c r="CO121" s="899"/>
      <c r="CP121" s="878" t="s">
        <v>399</v>
      </c>
      <c r="CQ121" s="879"/>
      <c r="CR121" s="879"/>
      <c r="CS121" s="879"/>
      <c r="CT121" s="879"/>
      <c r="CU121" s="879"/>
      <c r="CV121" s="879"/>
      <c r="CW121" s="879"/>
      <c r="CX121" s="879"/>
      <c r="CY121" s="879"/>
      <c r="CZ121" s="879"/>
      <c r="DA121" s="879"/>
      <c r="DB121" s="879"/>
      <c r="DC121" s="879"/>
      <c r="DD121" s="879"/>
      <c r="DE121" s="879"/>
      <c r="DF121" s="880"/>
      <c r="DG121" s="829">
        <v>226244</v>
      </c>
      <c r="DH121" s="830"/>
      <c r="DI121" s="830"/>
      <c r="DJ121" s="830"/>
      <c r="DK121" s="830"/>
      <c r="DL121" s="830">
        <v>222102</v>
      </c>
      <c r="DM121" s="830"/>
      <c r="DN121" s="830"/>
      <c r="DO121" s="830"/>
      <c r="DP121" s="830"/>
      <c r="DQ121" s="830">
        <v>261179</v>
      </c>
      <c r="DR121" s="830"/>
      <c r="DS121" s="830"/>
      <c r="DT121" s="830"/>
      <c r="DU121" s="830"/>
      <c r="DV121" s="836">
        <v>13.6</v>
      </c>
      <c r="DW121" s="836"/>
      <c r="DX121" s="836"/>
      <c r="DY121" s="836"/>
      <c r="DZ121" s="837"/>
    </row>
    <row r="122" spans="1:130" s="246" customFormat="1" ht="26.25" customHeight="1">
      <c r="A122" s="860"/>
      <c r="B122" s="861"/>
      <c r="C122" s="864" t="s">
        <v>437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444</v>
      </c>
      <c r="AB122" s="820"/>
      <c r="AC122" s="820"/>
      <c r="AD122" s="820"/>
      <c r="AE122" s="821"/>
      <c r="AF122" s="822" t="s">
        <v>176</v>
      </c>
      <c r="AG122" s="820"/>
      <c r="AH122" s="820"/>
      <c r="AI122" s="820"/>
      <c r="AJ122" s="821"/>
      <c r="AK122" s="822" t="s">
        <v>176</v>
      </c>
      <c r="AL122" s="820"/>
      <c r="AM122" s="820"/>
      <c r="AN122" s="820"/>
      <c r="AO122" s="821"/>
      <c r="AP122" s="867" t="s">
        <v>444</v>
      </c>
      <c r="AQ122" s="868"/>
      <c r="AR122" s="868"/>
      <c r="AS122" s="868"/>
      <c r="AT122" s="869"/>
      <c r="AU122" s="929"/>
      <c r="AV122" s="930"/>
      <c r="AW122" s="930"/>
      <c r="AX122" s="930"/>
      <c r="AY122" s="931"/>
      <c r="AZ122" s="922" t="s">
        <v>457</v>
      </c>
      <c r="BA122" s="923"/>
      <c r="BB122" s="923"/>
      <c r="BC122" s="923"/>
      <c r="BD122" s="923"/>
      <c r="BE122" s="923"/>
      <c r="BF122" s="923"/>
      <c r="BG122" s="923"/>
      <c r="BH122" s="923"/>
      <c r="BI122" s="923"/>
      <c r="BJ122" s="923"/>
      <c r="BK122" s="923"/>
      <c r="BL122" s="923"/>
      <c r="BM122" s="923"/>
      <c r="BN122" s="923"/>
      <c r="BO122" s="923"/>
      <c r="BP122" s="924"/>
      <c r="BQ122" s="925">
        <v>3451035</v>
      </c>
      <c r="BR122" s="888"/>
      <c r="BS122" s="888"/>
      <c r="BT122" s="888"/>
      <c r="BU122" s="888"/>
      <c r="BV122" s="888">
        <v>3463747</v>
      </c>
      <c r="BW122" s="888"/>
      <c r="BX122" s="888"/>
      <c r="BY122" s="888"/>
      <c r="BZ122" s="888"/>
      <c r="CA122" s="888">
        <v>3699677</v>
      </c>
      <c r="CB122" s="888"/>
      <c r="CC122" s="888"/>
      <c r="CD122" s="888"/>
      <c r="CE122" s="888"/>
      <c r="CF122" s="889">
        <v>192.1</v>
      </c>
      <c r="CG122" s="890"/>
      <c r="CH122" s="890"/>
      <c r="CI122" s="890"/>
      <c r="CJ122" s="890"/>
      <c r="CK122" s="912"/>
      <c r="CL122" s="898"/>
      <c r="CM122" s="898"/>
      <c r="CN122" s="898"/>
      <c r="CO122" s="899"/>
      <c r="CP122" s="878" t="s">
        <v>458</v>
      </c>
      <c r="CQ122" s="879"/>
      <c r="CR122" s="879"/>
      <c r="CS122" s="879"/>
      <c r="CT122" s="879"/>
      <c r="CU122" s="879"/>
      <c r="CV122" s="879"/>
      <c r="CW122" s="879"/>
      <c r="CX122" s="879"/>
      <c r="CY122" s="879"/>
      <c r="CZ122" s="879"/>
      <c r="DA122" s="879"/>
      <c r="DB122" s="879"/>
      <c r="DC122" s="879"/>
      <c r="DD122" s="879"/>
      <c r="DE122" s="879"/>
      <c r="DF122" s="880"/>
      <c r="DG122" s="829">
        <v>130413</v>
      </c>
      <c r="DH122" s="830"/>
      <c r="DI122" s="830"/>
      <c r="DJ122" s="830"/>
      <c r="DK122" s="830"/>
      <c r="DL122" s="830">
        <v>149298</v>
      </c>
      <c r="DM122" s="830"/>
      <c r="DN122" s="830"/>
      <c r="DO122" s="830"/>
      <c r="DP122" s="830"/>
      <c r="DQ122" s="830">
        <v>148574</v>
      </c>
      <c r="DR122" s="830"/>
      <c r="DS122" s="830"/>
      <c r="DT122" s="830"/>
      <c r="DU122" s="830"/>
      <c r="DV122" s="836">
        <v>7.7</v>
      </c>
      <c r="DW122" s="836"/>
      <c r="DX122" s="836"/>
      <c r="DY122" s="836"/>
      <c r="DZ122" s="837"/>
    </row>
    <row r="123" spans="1:130" s="246" customFormat="1" ht="26.25" customHeight="1">
      <c r="A123" s="860"/>
      <c r="B123" s="861"/>
      <c r="C123" s="864" t="s">
        <v>443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444</v>
      </c>
      <c r="AB123" s="820"/>
      <c r="AC123" s="820"/>
      <c r="AD123" s="820"/>
      <c r="AE123" s="821"/>
      <c r="AF123" s="822" t="s">
        <v>176</v>
      </c>
      <c r="AG123" s="820"/>
      <c r="AH123" s="820"/>
      <c r="AI123" s="820"/>
      <c r="AJ123" s="821"/>
      <c r="AK123" s="822" t="s">
        <v>176</v>
      </c>
      <c r="AL123" s="820"/>
      <c r="AM123" s="820"/>
      <c r="AN123" s="820"/>
      <c r="AO123" s="821"/>
      <c r="AP123" s="867" t="s">
        <v>176</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459</v>
      </c>
      <c r="BP123" s="921"/>
      <c r="BQ123" s="875">
        <v>8138329</v>
      </c>
      <c r="BR123" s="876"/>
      <c r="BS123" s="876"/>
      <c r="BT123" s="876"/>
      <c r="BU123" s="876"/>
      <c r="BV123" s="876">
        <v>8096566</v>
      </c>
      <c r="BW123" s="876"/>
      <c r="BX123" s="876"/>
      <c r="BY123" s="876"/>
      <c r="BZ123" s="876"/>
      <c r="CA123" s="876">
        <v>8408622</v>
      </c>
      <c r="CB123" s="876"/>
      <c r="CC123" s="876"/>
      <c r="CD123" s="876"/>
      <c r="CE123" s="876"/>
      <c r="CF123" s="786"/>
      <c r="CG123" s="787"/>
      <c r="CH123" s="787"/>
      <c r="CI123" s="787"/>
      <c r="CJ123" s="877"/>
      <c r="CK123" s="912"/>
      <c r="CL123" s="898"/>
      <c r="CM123" s="898"/>
      <c r="CN123" s="898"/>
      <c r="CO123" s="899"/>
      <c r="CP123" s="878" t="s">
        <v>395</v>
      </c>
      <c r="CQ123" s="879"/>
      <c r="CR123" s="879"/>
      <c r="CS123" s="879"/>
      <c r="CT123" s="879"/>
      <c r="CU123" s="879"/>
      <c r="CV123" s="879"/>
      <c r="CW123" s="879"/>
      <c r="CX123" s="879"/>
      <c r="CY123" s="879"/>
      <c r="CZ123" s="879"/>
      <c r="DA123" s="879"/>
      <c r="DB123" s="879"/>
      <c r="DC123" s="879"/>
      <c r="DD123" s="879"/>
      <c r="DE123" s="879"/>
      <c r="DF123" s="880"/>
      <c r="DG123" s="819" t="s">
        <v>176</v>
      </c>
      <c r="DH123" s="820"/>
      <c r="DI123" s="820"/>
      <c r="DJ123" s="820"/>
      <c r="DK123" s="821"/>
      <c r="DL123" s="822" t="s">
        <v>176</v>
      </c>
      <c r="DM123" s="820"/>
      <c r="DN123" s="820"/>
      <c r="DO123" s="820"/>
      <c r="DP123" s="821"/>
      <c r="DQ123" s="822" t="s">
        <v>176</v>
      </c>
      <c r="DR123" s="820"/>
      <c r="DS123" s="820"/>
      <c r="DT123" s="820"/>
      <c r="DU123" s="821"/>
      <c r="DV123" s="867" t="s">
        <v>176</v>
      </c>
      <c r="DW123" s="868"/>
      <c r="DX123" s="868"/>
      <c r="DY123" s="868"/>
      <c r="DZ123" s="869"/>
    </row>
    <row r="124" spans="1:130" s="246" customFormat="1" ht="26.25" customHeight="1" thickBot="1">
      <c r="A124" s="860"/>
      <c r="B124" s="861"/>
      <c r="C124" s="864" t="s">
        <v>447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176</v>
      </c>
      <c r="AB124" s="820"/>
      <c r="AC124" s="820"/>
      <c r="AD124" s="820"/>
      <c r="AE124" s="821"/>
      <c r="AF124" s="822" t="s">
        <v>176</v>
      </c>
      <c r="AG124" s="820"/>
      <c r="AH124" s="820"/>
      <c r="AI124" s="820"/>
      <c r="AJ124" s="821"/>
      <c r="AK124" s="822" t="s">
        <v>176</v>
      </c>
      <c r="AL124" s="820"/>
      <c r="AM124" s="820"/>
      <c r="AN124" s="820"/>
      <c r="AO124" s="821"/>
      <c r="AP124" s="867" t="s">
        <v>176</v>
      </c>
      <c r="AQ124" s="868"/>
      <c r="AR124" s="868"/>
      <c r="AS124" s="868"/>
      <c r="AT124" s="869"/>
      <c r="AU124" s="870" t="s">
        <v>460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176</v>
      </c>
      <c r="BR124" s="874"/>
      <c r="BS124" s="874"/>
      <c r="BT124" s="874"/>
      <c r="BU124" s="874"/>
      <c r="BV124" s="874" t="s">
        <v>176</v>
      </c>
      <c r="BW124" s="874"/>
      <c r="BX124" s="874"/>
      <c r="BY124" s="874"/>
      <c r="BZ124" s="874"/>
      <c r="CA124" s="874" t="s">
        <v>176</v>
      </c>
      <c r="CB124" s="874"/>
      <c r="CC124" s="874"/>
      <c r="CD124" s="874"/>
      <c r="CE124" s="874"/>
      <c r="CF124" s="764"/>
      <c r="CG124" s="765"/>
      <c r="CH124" s="765"/>
      <c r="CI124" s="765"/>
      <c r="CJ124" s="905"/>
      <c r="CK124" s="913"/>
      <c r="CL124" s="913"/>
      <c r="CM124" s="913"/>
      <c r="CN124" s="913"/>
      <c r="CO124" s="914"/>
      <c r="CP124" s="878" t="s">
        <v>461</v>
      </c>
      <c r="CQ124" s="879"/>
      <c r="CR124" s="879"/>
      <c r="CS124" s="879"/>
      <c r="CT124" s="879"/>
      <c r="CU124" s="879"/>
      <c r="CV124" s="879"/>
      <c r="CW124" s="879"/>
      <c r="CX124" s="879"/>
      <c r="CY124" s="879"/>
      <c r="CZ124" s="879"/>
      <c r="DA124" s="879"/>
      <c r="DB124" s="879"/>
      <c r="DC124" s="879"/>
      <c r="DD124" s="879"/>
      <c r="DE124" s="879"/>
      <c r="DF124" s="880"/>
      <c r="DG124" s="802" t="s">
        <v>176</v>
      </c>
      <c r="DH124" s="803"/>
      <c r="DI124" s="803"/>
      <c r="DJ124" s="803"/>
      <c r="DK124" s="804"/>
      <c r="DL124" s="805" t="s">
        <v>176</v>
      </c>
      <c r="DM124" s="803"/>
      <c r="DN124" s="803"/>
      <c r="DO124" s="803"/>
      <c r="DP124" s="804"/>
      <c r="DQ124" s="805" t="s">
        <v>176</v>
      </c>
      <c r="DR124" s="803"/>
      <c r="DS124" s="803"/>
      <c r="DT124" s="803"/>
      <c r="DU124" s="804"/>
      <c r="DV124" s="891" t="s">
        <v>176</v>
      </c>
      <c r="DW124" s="892"/>
      <c r="DX124" s="892"/>
      <c r="DY124" s="892"/>
      <c r="DZ124" s="893"/>
    </row>
    <row r="125" spans="1:130" s="246" customFormat="1" ht="26.25" customHeight="1">
      <c r="A125" s="860"/>
      <c r="B125" s="861"/>
      <c r="C125" s="864" t="s">
        <v>449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176</v>
      </c>
      <c r="AB125" s="820"/>
      <c r="AC125" s="820"/>
      <c r="AD125" s="820"/>
      <c r="AE125" s="821"/>
      <c r="AF125" s="822" t="s">
        <v>176</v>
      </c>
      <c r="AG125" s="820"/>
      <c r="AH125" s="820"/>
      <c r="AI125" s="820"/>
      <c r="AJ125" s="821"/>
      <c r="AK125" s="822" t="s">
        <v>176</v>
      </c>
      <c r="AL125" s="820"/>
      <c r="AM125" s="820"/>
      <c r="AN125" s="820"/>
      <c r="AO125" s="821"/>
      <c r="AP125" s="867" t="s">
        <v>176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462</v>
      </c>
      <c r="CL125" s="895"/>
      <c r="CM125" s="895"/>
      <c r="CN125" s="895"/>
      <c r="CO125" s="896"/>
      <c r="CP125" s="903" t="s">
        <v>463</v>
      </c>
      <c r="CQ125" s="850"/>
      <c r="CR125" s="850"/>
      <c r="CS125" s="850"/>
      <c r="CT125" s="850"/>
      <c r="CU125" s="850"/>
      <c r="CV125" s="850"/>
      <c r="CW125" s="850"/>
      <c r="CX125" s="850"/>
      <c r="CY125" s="850"/>
      <c r="CZ125" s="850"/>
      <c r="DA125" s="850"/>
      <c r="DB125" s="850"/>
      <c r="DC125" s="850"/>
      <c r="DD125" s="850"/>
      <c r="DE125" s="850"/>
      <c r="DF125" s="851"/>
      <c r="DG125" s="904" t="s">
        <v>444</v>
      </c>
      <c r="DH125" s="885"/>
      <c r="DI125" s="885"/>
      <c r="DJ125" s="885"/>
      <c r="DK125" s="885"/>
      <c r="DL125" s="885" t="s">
        <v>176</v>
      </c>
      <c r="DM125" s="885"/>
      <c r="DN125" s="885"/>
      <c r="DO125" s="885"/>
      <c r="DP125" s="885"/>
      <c r="DQ125" s="885" t="s">
        <v>444</v>
      </c>
      <c r="DR125" s="885"/>
      <c r="DS125" s="885"/>
      <c r="DT125" s="885"/>
      <c r="DU125" s="885"/>
      <c r="DV125" s="886" t="s">
        <v>176</v>
      </c>
      <c r="DW125" s="886"/>
      <c r="DX125" s="886"/>
      <c r="DY125" s="886"/>
      <c r="DZ125" s="887"/>
    </row>
    <row r="126" spans="1:130" s="246" customFormat="1" ht="26.25" customHeight="1" thickBot="1">
      <c r="A126" s="860"/>
      <c r="B126" s="861"/>
      <c r="C126" s="864" t="s">
        <v>451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176</v>
      </c>
      <c r="AB126" s="820"/>
      <c r="AC126" s="820"/>
      <c r="AD126" s="820"/>
      <c r="AE126" s="821"/>
      <c r="AF126" s="822" t="s">
        <v>176</v>
      </c>
      <c r="AG126" s="820"/>
      <c r="AH126" s="820"/>
      <c r="AI126" s="820"/>
      <c r="AJ126" s="821"/>
      <c r="AK126" s="822" t="s">
        <v>176</v>
      </c>
      <c r="AL126" s="820"/>
      <c r="AM126" s="820"/>
      <c r="AN126" s="820"/>
      <c r="AO126" s="821"/>
      <c r="AP126" s="867" t="s">
        <v>176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464</v>
      </c>
      <c r="CQ126" s="790"/>
      <c r="CR126" s="790"/>
      <c r="CS126" s="790"/>
      <c r="CT126" s="790"/>
      <c r="CU126" s="790"/>
      <c r="CV126" s="790"/>
      <c r="CW126" s="790"/>
      <c r="CX126" s="790"/>
      <c r="CY126" s="790"/>
      <c r="CZ126" s="790"/>
      <c r="DA126" s="790"/>
      <c r="DB126" s="790"/>
      <c r="DC126" s="790"/>
      <c r="DD126" s="790"/>
      <c r="DE126" s="790"/>
      <c r="DF126" s="791"/>
      <c r="DG126" s="829" t="s">
        <v>176</v>
      </c>
      <c r="DH126" s="830"/>
      <c r="DI126" s="830"/>
      <c r="DJ126" s="830"/>
      <c r="DK126" s="830"/>
      <c r="DL126" s="830" t="s">
        <v>444</v>
      </c>
      <c r="DM126" s="830"/>
      <c r="DN126" s="830"/>
      <c r="DO126" s="830"/>
      <c r="DP126" s="830"/>
      <c r="DQ126" s="830" t="s">
        <v>176</v>
      </c>
      <c r="DR126" s="830"/>
      <c r="DS126" s="830"/>
      <c r="DT126" s="830"/>
      <c r="DU126" s="830"/>
      <c r="DV126" s="836" t="s">
        <v>176</v>
      </c>
      <c r="DW126" s="836"/>
      <c r="DX126" s="836"/>
      <c r="DY126" s="836"/>
      <c r="DZ126" s="837"/>
    </row>
    <row r="127" spans="1:130" s="246" customFormat="1" ht="26.25" customHeight="1">
      <c r="A127" s="862"/>
      <c r="B127" s="863"/>
      <c r="C127" s="881" t="s">
        <v>465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176</v>
      </c>
      <c r="AB127" s="820"/>
      <c r="AC127" s="820"/>
      <c r="AD127" s="820"/>
      <c r="AE127" s="821"/>
      <c r="AF127" s="822" t="s">
        <v>176</v>
      </c>
      <c r="AG127" s="820"/>
      <c r="AH127" s="820"/>
      <c r="AI127" s="820"/>
      <c r="AJ127" s="821"/>
      <c r="AK127" s="822" t="s">
        <v>176</v>
      </c>
      <c r="AL127" s="820"/>
      <c r="AM127" s="820"/>
      <c r="AN127" s="820"/>
      <c r="AO127" s="821"/>
      <c r="AP127" s="867" t="s">
        <v>176</v>
      </c>
      <c r="AQ127" s="868"/>
      <c r="AR127" s="868"/>
      <c r="AS127" s="868"/>
      <c r="AT127" s="869"/>
      <c r="AU127" s="282"/>
      <c r="AV127" s="282"/>
      <c r="AW127" s="282"/>
      <c r="AX127" s="884" t="s">
        <v>466</v>
      </c>
      <c r="AY127" s="854"/>
      <c r="AZ127" s="854"/>
      <c r="BA127" s="854"/>
      <c r="BB127" s="854"/>
      <c r="BC127" s="854"/>
      <c r="BD127" s="854"/>
      <c r="BE127" s="855"/>
      <c r="BF127" s="853" t="s">
        <v>467</v>
      </c>
      <c r="BG127" s="854"/>
      <c r="BH127" s="854"/>
      <c r="BI127" s="854"/>
      <c r="BJ127" s="854"/>
      <c r="BK127" s="854"/>
      <c r="BL127" s="855"/>
      <c r="BM127" s="853" t="s">
        <v>468</v>
      </c>
      <c r="BN127" s="854"/>
      <c r="BO127" s="854"/>
      <c r="BP127" s="854"/>
      <c r="BQ127" s="854"/>
      <c r="BR127" s="854"/>
      <c r="BS127" s="855"/>
      <c r="BT127" s="853" t="s">
        <v>469</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470</v>
      </c>
      <c r="CQ127" s="790"/>
      <c r="CR127" s="790"/>
      <c r="CS127" s="790"/>
      <c r="CT127" s="790"/>
      <c r="CU127" s="790"/>
      <c r="CV127" s="790"/>
      <c r="CW127" s="790"/>
      <c r="CX127" s="790"/>
      <c r="CY127" s="790"/>
      <c r="CZ127" s="790"/>
      <c r="DA127" s="790"/>
      <c r="DB127" s="790"/>
      <c r="DC127" s="790"/>
      <c r="DD127" s="790"/>
      <c r="DE127" s="790"/>
      <c r="DF127" s="791"/>
      <c r="DG127" s="829" t="s">
        <v>176</v>
      </c>
      <c r="DH127" s="830"/>
      <c r="DI127" s="830"/>
      <c r="DJ127" s="830"/>
      <c r="DK127" s="830"/>
      <c r="DL127" s="830" t="s">
        <v>444</v>
      </c>
      <c r="DM127" s="830"/>
      <c r="DN127" s="830"/>
      <c r="DO127" s="830"/>
      <c r="DP127" s="830"/>
      <c r="DQ127" s="830" t="s">
        <v>176</v>
      </c>
      <c r="DR127" s="830"/>
      <c r="DS127" s="830"/>
      <c r="DT127" s="830"/>
      <c r="DU127" s="830"/>
      <c r="DV127" s="836" t="s">
        <v>176</v>
      </c>
      <c r="DW127" s="836"/>
      <c r="DX127" s="836"/>
      <c r="DY127" s="836"/>
      <c r="DZ127" s="837"/>
    </row>
    <row r="128" spans="1:130" s="246" customFormat="1" ht="26.25" customHeight="1" thickBot="1">
      <c r="A128" s="838" t="s">
        <v>471</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472</v>
      </c>
      <c r="X128" s="840"/>
      <c r="Y128" s="840"/>
      <c r="Z128" s="841"/>
      <c r="AA128" s="842">
        <v>82031</v>
      </c>
      <c r="AB128" s="843"/>
      <c r="AC128" s="843"/>
      <c r="AD128" s="843"/>
      <c r="AE128" s="844"/>
      <c r="AF128" s="845">
        <v>97908</v>
      </c>
      <c r="AG128" s="843"/>
      <c r="AH128" s="843"/>
      <c r="AI128" s="843"/>
      <c r="AJ128" s="844"/>
      <c r="AK128" s="845">
        <v>99514</v>
      </c>
      <c r="AL128" s="843"/>
      <c r="AM128" s="843"/>
      <c r="AN128" s="843"/>
      <c r="AO128" s="844"/>
      <c r="AP128" s="846"/>
      <c r="AQ128" s="847"/>
      <c r="AR128" s="847"/>
      <c r="AS128" s="847"/>
      <c r="AT128" s="848"/>
      <c r="AU128" s="282"/>
      <c r="AV128" s="282"/>
      <c r="AW128" s="282"/>
      <c r="AX128" s="849" t="s">
        <v>473</v>
      </c>
      <c r="AY128" s="850"/>
      <c r="AZ128" s="850"/>
      <c r="BA128" s="850"/>
      <c r="BB128" s="850"/>
      <c r="BC128" s="850"/>
      <c r="BD128" s="850"/>
      <c r="BE128" s="851"/>
      <c r="BF128" s="826" t="s">
        <v>176</v>
      </c>
      <c r="BG128" s="827"/>
      <c r="BH128" s="827"/>
      <c r="BI128" s="827"/>
      <c r="BJ128" s="827"/>
      <c r="BK128" s="827"/>
      <c r="BL128" s="852"/>
      <c r="BM128" s="826">
        <v>15</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474</v>
      </c>
      <c r="CQ128" s="768"/>
      <c r="CR128" s="768"/>
      <c r="CS128" s="768"/>
      <c r="CT128" s="768"/>
      <c r="CU128" s="768"/>
      <c r="CV128" s="768"/>
      <c r="CW128" s="768"/>
      <c r="CX128" s="768"/>
      <c r="CY128" s="768"/>
      <c r="CZ128" s="768"/>
      <c r="DA128" s="768"/>
      <c r="DB128" s="768"/>
      <c r="DC128" s="768"/>
      <c r="DD128" s="768"/>
      <c r="DE128" s="768"/>
      <c r="DF128" s="769"/>
      <c r="DG128" s="832" t="s">
        <v>176</v>
      </c>
      <c r="DH128" s="833"/>
      <c r="DI128" s="833"/>
      <c r="DJ128" s="833"/>
      <c r="DK128" s="833"/>
      <c r="DL128" s="833" t="s">
        <v>176</v>
      </c>
      <c r="DM128" s="833"/>
      <c r="DN128" s="833"/>
      <c r="DO128" s="833"/>
      <c r="DP128" s="833"/>
      <c r="DQ128" s="833" t="s">
        <v>176</v>
      </c>
      <c r="DR128" s="833"/>
      <c r="DS128" s="833"/>
      <c r="DT128" s="833"/>
      <c r="DU128" s="833"/>
      <c r="DV128" s="834" t="s">
        <v>176</v>
      </c>
      <c r="DW128" s="834"/>
      <c r="DX128" s="834"/>
      <c r="DY128" s="834"/>
      <c r="DZ128" s="835"/>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475</v>
      </c>
      <c r="X129" s="817"/>
      <c r="Y129" s="817"/>
      <c r="Z129" s="818"/>
      <c r="AA129" s="819">
        <v>2340874</v>
      </c>
      <c r="AB129" s="820"/>
      <c r="AC129" s="820"/>
      <c r="AD129" s="820"/>
      <c r="AE129" s="821"/>
      <c r="AF129" s="822">
        <v>2318316</v>
      </c>
      <c r="AG129" s="820"/>
      <c r="AH129" s="820"/>
      <c r="AI129" s="820"/>
      <c r="AJ129" s="821"/>
      <c r="AK129" s="822">
        <v>2328660</v>
      </c>
      <c r="AL129" s="820"/>
      <c r="AM129" s="820"/>
      <c r="AN129" s="820"/>
      <c r="AO129" s="821"/>
      <c r="AP129" s="823"/>
      <c r="AQ129" s="824"/>
      <c r="AR129" s="824"/>
      <c r="AS129" s="824"/>
      <c r="AT129" s="825"/>
      <c r="AU129" s="284"/>
      <c r="AV129" s="284"/>
      <c r="AW129" s="284"/>
      <c r="AX129" s="789" t="s">
        <v>476</v>
      </c>
      <c r="AY129" s="790"/>
      <c r="AZ129" s="790"/>
      <c r="BA129" s="790"/>
      <c r="BB129" s="790"/>
      <c r="BC129" s="790"/>
      <c r="BD129" s="790"/>
      <c r="BE129" s="791"/>
      <c r="BF129" s="809" t="s">
        <v>176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477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478</v>
      </c>
      <c r="X130" s="817"/>
      <c r="Y130" s="817"/>
      <c r="Z130" s="818"/>
      <c r="AA130" s="819">
        <v>481472</v>
      </c>
      <c r="AB130" s="820"/>
      <c r="AC130" s="820"/>
      <c r="AD130" s="820"/>
      <c r="AE130" s="821"/>
      <c r="AF130" s="822">
        <v>439544</v>
      </c>
      <c r="AG130" s="820"/>
      <c r="AH130" s="820"/>
      <c r="AI130" s="820"/>
      <c r="AJ130" s="821"/>
      <c r="AK130" s="822">
        <v>402333</v>
      </c>
      <c r="AL130" s="820"/>
      <c r="AM130" s="820"/>
      <c r="AN130" s="820"/>
      <c r="AO130" s="821"/>
      <c r="AP130" s="823"/>
      <c r="AQ130" s="824"/>
      <c r="AR130" s="824"/>
      <c r="AS130" s="824"/>
      <c r="AT130" s="825"/>
      <c r="AU130" s="284"/>
      <c r="AV130" s="284"/>
      <c r="AW130" s="284"/>
      <c r="AX130" s="789" t="s">
        <v>479</v>
      </c>
      <c r="AY130" s="790"/>
      <c r="AZ130" s="790"/>
      <c r="BA130" s="790"/>
      <c r="BB130" s="790"/>
      <c r="BC130" s="790"/>
      <c r="BD130" s="790"/>
      <c r="BE130" s="791"/>
      <c r="BF130" s="792">
        <v>-0.8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480</v>
      </c>
      <c r="X131" s="800"/>
      <c r="Y131" s="800"/>
      <c r="Z131" s="801"/>
      <c r="AA131" s="802">
        <v>1859402</v>
      </c>
      <c r="AB131" s="803"/>
      <c r="AC131" s="803"/>
      <c r="AD131" s="803"/>
      <c r="AE131" s="804"/>
      <c r="AF131" s="805">
        <v>1878772</v>
      </c>
      <c r="AG131" s="803"/>
      <c r="AH131" s="803"/>
      <c r="AI131" s="803"/>
      <c r="AJ131" s="804"/>
      <c r="AK131" s="805">
        <v>1926327</v>
      </c>
      <c r="AL131" s="803"/>
      <c r="AM131" s="803"/>
      <c r="AN131" s="803"/>
      <c r="AO131" s="804"/>
      <c r="AP131" s="806"/>
      <c r="AQ131" s="807"/>
      <c r="AR131" s="807"/>
      <c r="AS131" s="807"/>
      <c r="AT131" s="808"/>
      <c r="AU131" s="284"/>
      <c r="AV131" s="284"/>
      <c r="AW131" s="284"/>
      <c r="AX131" s="767" t="s">
        <v>481</v>
      </c>
      <c r="AY131" s="768"/>
      <c r="AZ131" s="768"/>
      <c r="BA131" s="768"/>
      <c r="BB131" s="768"/>
      <c r="BC131" s="768"/>
      <c r="BD131" s="768"/>
      <c r="BE131" s="769"/>
      <c r="BF131" s="770" t="s">
        <v>482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484</v>
      </c>
      <c r="W132" s="780"/>
      <c r="X132" s="780"/>
      <c r="Y132" s="780"/>
      <c r="Z132" s="781"/>
      <c r="AA132" s="782">
        <v>0.69420168400000004</v>
      </c>
      <c r="AB132" s="783"/>
      <c r="AC132" s="783"/>
      <c r="AD132" s="783"/>
      <c r="AE132" s="784"/>
      <c r="AF132" s="785">
        <v>-1.604239365</v>
      </c>
      <c r="AG132" s="783"/>
      <c r="AH132" s="783"/>
      <c r="AI132" s="783"/>
      <c r="AJ132" s="784"/>
      <c r="AK132" s="785">
        <v>-1.6800885830000001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485</v>
      </c>
      <c r="W133" s="759"/>
      <c r="X133" s="759"/>
      <c r="Y133" s="759"/>
      <c r="Z133" s="760"/>
      <c r="AA133" s="761">
        <v>2.6</v>
      </c>
      <c r="AB133" s="762"/>
      <c r="AC133" s="762"/>
      <c r="AD133" s="762"/>
      <c r="AE133" s="763"/>
      <c r="AF133" s="761">
        <v>0.3</v>
      </c>
      <c r="AG133" s="762"/>
      <c r="AH133" s="762"/>
      <c r="AI133" s="762"/>
      <c r="AJ133" s="763"/>
      <c r="AK133" s="761">
        <v>-0.8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wePkxyBnIjoEPCuNV4Q4nrsraDD0vRISi6nu84Ccycprmd32DTeGFdRre4JRyf+HuJ/157VnvzhDkKm9IPOA==" saltValue="G3RKKiK3x2OnNukE64m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N0sJtHIYFX0+gPQbiy5iqoCm3C/cW1rSLlnGhzn/A6E+ZYMmGHUDVxtvs6VZJyrbuGf4oqDrHapcjg8WK5o+GQ==" saltValue="gXmF1Wu3vhY+mlb+n6D0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yuAq65QyfwowuFNk0KTzwFG6MAVmECZPUjNRHKZaglEJIuysA58/g/oWS+MUIdIZEmx2QOjS1ll8n+IQb7pTg==" saltValue="xZnV6h+2s13z0Uxv5ecO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494</v>
      </c>
      <c r="AL9" s="1189"/>
      <c r="AM9" s="1189"/>
      <c r="AN9" s="1190"/>
      <c r="AO9" s="312">
        <v>478309</v>
      </c>
      <c r="AP9" s="312">
        <v>276479</v>
      </c>
      <c r="AQ9" s="313">
        <v>190701</v>
      </c>
      <c r="AR9" s="314">
        <v>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495</v>
      </c>
      <c r="AL10" s="1189"/>
      <c r="AM10" s="1189"/>
      <c r="AN10" s="1190"/>
      <c r="AO10" s="315">
        <v>115819</v>
      </c>
      <c r="AP10" s="315">
        <v>66947</v>
      </c>
      <c r="AQ10" s="316">
        <v>22807</v>
      </c>
      <c r="AR10" s="317">
        <v>193.5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496</v>
      </c>
      <c r="AL11" s="1189"/>
      <c r="AM11" s="1189"/>
      <c r="AN11" s="1190"/>
      <c r="AO11" s="315">
        <v>120909</v>
      </c>
      <c r="AP11" s="315">
        <v>69890</v>
      </c>
      <c r="AQ11" s="316">
        <v>29822</v>
      </c>
      <c r="AR11" s="317">
        <v>134.4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497</v>
      </c>
      <c r="AL12" s="1189"/>
      <c r="AM12" s="1189"/>
      <c r="AN12" s="1190"/>
      <c r="AO12" s="315" t="s">
        <v>498</v>
      </c>
      <c r="AP12" s="315" t="s">
        <v>498</v>
      </c>
      <c r="AQ12" s="316">
        <v>3258</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498</v>
      </c>
      <c r="AP13" s="315" t="s">
        <v>498</v>
      </c>
      <c r="AQ13" s="316">
        <v>24</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500</v>
      </c>
      <c r="AL14" s="1189"/>
      <c r="AM14" s="1189"/>
      <c r="AN14" s="1190"/>
      <c r="AO14" s="315">
        <v>12713</v>
      </c>
      <c r="AP14" s="315">
        <v>7349</v>
      </c>
      <c r="AQ14" s="316">
        <v>10094</v>
      </c>
      <c r="AR14" s="317">
        <v>-27.2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501</v>
      </c>
      <c r="AL15" s="1189"/>
      <c r="AM15" s="1189"/>
      <c r="AN15" s="1190"/>
      <c r="AO15" s="315" t="s">
        <v>498</v>
      </c>
      <c r="AP15" s="315" t="s">
        <v>498</v>
      </c>
      <c r="AQ15" s="316">
        <v>4017</v>
      </c>
      <c r="AR15" s="317" t="s">
        <v>498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502</v>
      </c>
      <c r="AL16" s="1192"/>
      <c r="AM16" s="1192"/>
      <c r="AN16" s="1193"/>
      <c r="AO16" s="315">
        <v>-45100</v>
      </c>
      <c r="AP16" s="315">
        <v>-26069</v>
      </c>
      <c r="AQ16" s="316">
        <v>-17771</v>
      </c>
      <c r="AR16" s="317">
        <v>46.7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682650</v>
      </c>
      <c r="AP17" s="315">
        <v>394595</v>
      </c>
      <c r="AQ17" s="316">
        <v>242952</v>
      </c>
      <c r="AR17" s="317">
        <v>62.4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507</v>
      </c>
      <c r="AL21" s="1186"/>
      <c r="AM21" s="1186"/>
      <c r="AN21" s="1187"/>
      <c r="AO21" s="327">
        <v>31.21</v>
      </c>
      <c r="AP21" s="328">
        <v>21.84</v>
      </c>
      <c r="AQ21" s="329">
        <v>9.3699999999999992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508</v>
      </c>
      <c r="AL22" s="1186"/>
      <c r="AM22" s="1186"/>
      <c r="AN22" s="1187"/>
      <c r="AO22" s="332">
        <v>93.3</v>
      </c>
      <c r="AP22" s="333">
        <v>95.6</v>
      </c>
      <c r="AQ22" s="334">
        <v>-2.2999999999999998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512</v>
      </c>
      <c r="AL32" s="1177"/>
      <c r="AM32" s="1177"/>
      <c r="AN32" s="1178"/>
      <c r="AO32" s="342">
        <v>385825</v>
      </c>
      <c r="AP32" s="342">
        <v>223020</v>
      </c>
      <c r="AQ32" s="343">
        <v>136235</v>
      </c>
      <c r="AR32" s="344">
        <v>63.7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513</v>
      </c>
      <c r="AL33" s="1177"/>
      <c r="AM33" s="1177"/>
      <c r="AN33" s="1178"/>
      <c r="AO33" s="342" t="s">
        <v>498</v>
      </c>
      <c r="AP33" s="342" t="s">
        <v>498</v>
      </c>
      <c r="AQ33" s="343" t="s">
        <v>498</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514</v>
      </c>
      <c r="AL34" s="1177"/>
      <c r="AM34" s="1177"/>
      <c r="AN34" s="1178"/>
      <c r="AO34" s="342" t="s">
        <v>498</v>
      </c>
      <c r="AP34" s="342" t="s">
        <v>498</v>
      </c>
      <c r="AQ34" s="343">
        <v>5</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515</v>
      </c>
      <c r="AL35" s="1177"/>
      <c r="AM35" s="1177"/>
      <c r="AN35" s="1178"/>
      <c r="AO35" s="342">
        <v>83650</v>
      </c>
      <c r="AP35" s="342">
        <v>48353</v>
      </c>
      <c r="AQ35" s="343">
        <v>32688</v>
      </c>
      <c r="AR35" s="344">
        <v>47.9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516</v>
      </c>
      <c r="AL36" s="1177"/>
      <c r="AM36" s="1177"/>
      <c r="AN36" s="1178"/>
      <c r="AO36" s="342" t="s">
        <v>498</v>
      </c>
      <c r="AP36" s="342" t="s">
        <v>498</v>
      </c>
      <c r="AQ36" s="343">
        <v>4188</v>
      </c>
      <c r="AR36" s="344" t="s">
        <v>498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517</v>
      </c>
      <c r="AL37" s="1177"/>
      <c r="AM37" s="1177"/>
      <c r="AN37" s="1178"/>
      <c r="AO37" s="342" t="s">
        <v>498</v>
      </c>
      <c r="AP37" s="342" t="s">
        <v>498</v>
      </c>
      <c r="AQ37" s="343">
        <v>1212</v>
      </c>
      <c r="AR37" s="344" t="s">
        <v>498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518</v>
      </c>
      <c r="AL38" s="1180"/>
      <c r="AM38" s="1180"/>
      <c r="AN38" s="1181"/>
      <c r="AO38" s="345">
        <v>8</v>
      </c>
      <c r="AP38" s="345">
        <v>5</v>
      </c>
      <c r="AQ38" s="346">
        <v>25</v>
      </c>
      <c r="AR38" s="334">
        <v>-80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519</v>
      </c>
      <c r="AL39" s="1180"/>
      <c r="AM39" s="1180"/>
      <c r="AN39" s="1181"/>
      <c r="AO39" s="342">
        <v>-99514</v>
      </c>
      <c r="AP39" s="342">
        <v>-57523</v>
      </c>
      <c r="AQ39" s="343">
        <v>-7598</v>
      </c>
      <c r="AR39" s="344">
        <v>657.1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520</v>
      </c>
      <c r="AL40" s="1177"/>
      <c r="AM40" s="1177"/>
      <c r="AN40" s="1178"/>
      <c r="AO40" s="342">
        <v>-402333</v>
      </c>
      <c r="AP40" s="342">
        <v>-232562</v>
      </c>
      <c r="AQ40" s="343">
        <v>-123844</v>
      </c>
      <c r="AR40" s="344">
        <v>87.8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-32364</v>
      </c>
      <c r="AP41" s="342">
        <v>-18708</v>
      </c>
      <c r="AQ41" s="343">
        <v>42911</v>
      </c>
      <c r="AR41" s="344">
        <v>-143.6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489</v>
      </c>
      <c r="AN49" s="1171" t="s">
        <v>524</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364997</v>
      </c>
      <c r="AN51" s="364">
        <v>195919</v>
      </c>
      <c r="AO51" s="365">
        <v>22</v>
      </c>
      <c r="AP51" s="366">
        <v>288550</v>
      </c>
      <c r="AQ51" s="367">
        <v>20.8</v>
      </c>
      <c r="AR51" s="368">
        <v>1.2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124613</v>
      </c>
      <c r="AN52" s="372">
        <v>66888</v>
      </c>
      <c r="AO52" s="373">
        <v>47.8</v>
      </c>
      <c r="AP52" s="374">
        <v>141525</v>
      </c>
      <c r="AQ52" s="375">
        <v>10.1</v>
      </c>
      <c r="AR52" s="376">
        <v>37.700000000000003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309789</v>
      </c>
      <c r="AN53" s="364">
        <v>171914</v>
      </c>
      <c r="AO53" s="365">
        <v>-12.3</v>
      </c>
      <c r="AP53" s="366">
        <v>287914</v>
      </c>
      <c r="AQ53" s="367">
        <v>-0.2</v>
      </c>
      <c r="AR53" s="368">
        <v>-12.1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104503</v>
      </c>
      <c r="AN54" s="372">
        <v>57993</v>
      </c>
      <c r="AO54" s="373">
        <v>-13.3</v>
      </c>
      <c r="AP54" s="374">
        <v>146531</v>
      </c>
      <c r="AQ54" s="375">
        <v>3.5</v>
      </c>
      <c r="AR54" s="376">
        <v>-16.8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632479</v>
      </c>
      <c r="AN55" s="364">
        <v>356326</v>
      </c>
      <c r="AO55" s="365">
        <v>107.3</v>
      </c>
      <c r="AP55" s="366">
        <v>291945</v>
      </c>
      <c r="AQ55" s="367">
        <v>1.4</v>
      </c>
      <c r="AR55" s="368">
        <v>105.9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478449</v>
      </c>
      <c r="AN56" s="372">
        <v>269549</v>
      </c>
      <c r="AO56" s="373">
        <v>364.8</v>
      </c>
      <c r="AP56" s="374">
        <v>127651</v>
      </c>
      <c r="AQ56" s="375">
        <v>-12.9</v>
      </c>
      <c r="AR56" s="376">
        <v>377.7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632462</v>
      </c>
      <c r="AN57" s="364">
        <v>358946</v>
      </c>
      <c r="AO57" s="365">
        <v>0.7</v>
      </c>
      <c r="AP57" s="366">
        <v>291173</v>
      </c>
      <c r="AQ57" s="367">
        <v>-0.3</v>
      </c>
      <c r="AR57" s="368">
        <v>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361741</v>
      </c>
      <c r="AN58" s="372">
        <v>205301</v>
      </c>
      <c r="AO58" s="373">
        <v>-23.8</v>
      </c>
      <c r="AP58" s="374">
        <v>119071</v>
      </c>
      <c r="AQ58" s="375">
        <v>-6.7</v>
      </c>
      <c r="AR58" s="376">
        <v>-17.100000000000001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1309644</v>
      </c>
      <c r="AN59" s="364">
        <v>757020</v>
      </c>
      <c r="AO59" s="365">
        <v>110.9</v>
      </c>
      <c r="AP59" s="366">
        <v>271581</v>
      </c>
      <c r="AQ59" s="367">
        <v>-6.7</v>
      </c>
      <c r="AR59" s="368">
        <v>117.6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646284</v>
      </c>
      <c r="AN60" s="372">
        <v>373575</v>
      </c>
      <c r="AO60" s="373">
        <v>82</v>
      </c>
      <c r="AP60" s="374">
        <v>117844</v>
      </c>
      <c r="AQ60" s="375">
        <v>-1</v>
      </c>
      <c r="AR60" s="376">
        <v>83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649874</v>
      </c>
      <c r="AN61" s="379">
        <v>368025</v>
      </c>
      <c r="AO61" s="380">
        <v>45.7</v>
      </c>
      <c r="AP61" s="381">
        <v>286233</v>
      </c>
      <c r="AQ61" s="382">
        <v>3</v>
      </c>
      <c r="AR61" s="368">
        <v>42.7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343118</v>
      </c>
      <c r="AN62" s="372">
        <v>194661</v>
      </c>
      <c r="AO62" s="373">
        <v>91.5</v>
      </c>
      <c r="AP62" s="374">
        <v>130524</v>
      </c>
      <c r="AQ62" s="375">
        <v>-1.4</v>
      </c>
      <c r="AR62" s="376">
        <v>92.9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uamX6yPCldCFIiiNbLxjid8AhaiXCJc7zAMCCfQQiAtvPjuoKk4X3IicL/dOl2HQlo8f6oh9rm81mC8eDb9ew==" saltValue="YM/NksRPEaGU56yM1vB6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U8P46GB+C7TIax0XHefEp4JFO6bzUETglv1/hxANMssruXRykB1xtMz9bzYZ/5zDSmqoGoyx8mK5HqC0XoyHw==" saltValue="0g/6xaTkoYWytrGbcKHS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R5MSJ45pe8EhM25fIMFZWRKwNydAVQZWT71Ha88+m/et2yUhcmFY8jCScm6adQ1roQffKjD1Xo9bjOigt+xkw==" saltValue="u9BPFyTkol5wLbA8R0E4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94" t="s">
        <v>3</v>
      </c>
      <c r="D47" s="1194"/>
      <c r="E47" s="1195"/>
      <c r="F47" s="11">
        <v>37.020000000000003</v>
      </c>
      <c r="G47" s="12">
        <v>36.25</v>
      </c>
      <c r="H47" s="12">
        <v>37.51</v>
      </c>
      <c r="I47" s="12">
        <v>37.880000000000003</v>
      </c>
      <c r="J47" s="13">
        <v>37.72</v>
      </c>
    </row>
    <row r="48" spans="2:10" ht="57.75" customHeight="1">
      <c r="B48" s="14"/>
      <c r="C48" s="1196" t="s">
        <v>4</v>
      </c>
      <c r="D48" s="1196"/>
      <c r="E48" s="1197"/>
      <c r="F48" s="15">
        <v>2.7</v>
      </c>
      <c r="G48" s="16">
        <v>5.5</v>
      </c>
      <c r="H48" s="16">
        <v>6.42</v>
      </c>
      <c r="I48" s="16">
        <v>4.9400000000000004</v>
      </c>
      <c r="J48" s="17">
        <v>8.19</v>
      </c>
    </row>
    <row r="49" spans="2:10" ht="57.75" customHeight="1" thickBot="1">
      <c r="B49" s="18"/>
      <c r="C49" s="1198" t="s">
        <v>5</v>
      </c>
      <c r="D49" s="1198"/>
      <c r="E49" s="1199"/>
      <c r="F49" s="19">
        <v>7.4</v>
      </c>
      <c r="G49" s="20">
        <v>2.86</v>
      </c>
      <c r="H49" s="20">
        <v>0.75</v>
      </c>
      <c r="I49" s="20" t="s">
        <v>545</v>
      </c>
      <c r="J49" s="21">
        <v>3.28</v>
      </c>
    </row>
    <row r="50" spans="2:10" ht="13.5" customHeight="1"/>
    <row r="51" spans="2:10" ht="13.5" hidden="1" customHeight="1"/>
    <row r="52" spans="2:10" ht="13.5" hidden="1" customHeight="1"/>
    <row r="53" spans="2:10" ht="13.5" hidden="1" customHeight="1"/>
  </sheetData>
  <sheetProtection algorithmName="SHA-512" hashValue="CrCpP0MjZHepbh2p0VA4E4GEVDlDOkMb9l2j0grK0z4wKBiiPa3gJlhdipE++/IkSLdu8VNCF1peCt2eDO0weA==" saltValue="ru79mlCEjklLB4k3AhrH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2020-03-03T09:48:36Z</cp:lastPrinted>
  <dcterms:created xsi:type="dcterms:W3CDTF">2020-02-10T02:05:15Z</dcterms:created>
  <dcterms:modified xsi:type="dcterms:W3CDTF">2020-03-03T09:51:33Z</dcterms:modified>
  <cp:category/>
</cp:coreProperties>
</file>