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gKwOzTekbuFAdL5RxIu81l4w+sY5tqday3GoT7yeGdk6eBbF7iCddfHHpzzQRGOz2A+aBmWH78jBAnsaoU+sEA==" workbookSaltValue="T8g171co8SRzRthrsHdaWw==" workbookSpinCount="100000"/>
  <bookViews>
    <workbookView xWindow="0" yWindow="0" windowWidth="15360" windowHeight="7635"/>
  </bookViews>
  <sheets>
    <sheet name="法非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<sst xmlns="http://schemas.openxmlformats.org/spreadsheetml/2006/main" xmlns:r="http://schemas.openxmlformats.org/officeDocument/2006/relationships" count="116" uniqueCount="116">
  <si>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⑤経費回収率(％)</t>
  </si>
  <si>
    <t>類似団体区分</t>
    <rPh sb="4" eb="6">
      <t>クブン</t>
    </rPh>
    <phoneticPr fontId="1"/>
  </si>
  <si>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</si>
  <si>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</si>
  <si>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</si>
  <si>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</si>
  <si>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</si>
  <si>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</si>
  <si>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</si>
  <si>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</si>
  <si>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</si>
  <si>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</si>
  <si>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</si>
  <si>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</si>
  <si>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特定環境保全公共下水道</t>
  </si>
  <si>
    <t>■</t>
  </si>
  <si>
    <t>業種名</t>
    <rPh sb="2" eb="3">
      <t>メイ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</si>
  <si>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</si>
  <si>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</si>
  <si>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</si>
  <si>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</si>
  <si>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</si>
  <si>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</si>
  <si>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</si>
  <si>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</si>
  <si>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</si>
  <si>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</si>
  <si>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</si>
  <si>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</si>
  <si>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</si>
  <si>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</si>
  <si>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</si>
  <si>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</si>
  <si>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</si>
  <si>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</si>
  <si>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</si>
  <si>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</si>
  <si>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</si>
  <si>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令和元年度全国平均</t>
    <rPh sb="0" eb="2">
      <t>レイワ</t>
    </rPh>
    <rPh sb="2" eb="4">
      <t>ガンネン</t>
    </rPh>
    <phoneticPr fontId="1"/>
  </si>
  <si>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</si>
  <si>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</si>
  <si>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</si>
  <si>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</si>
  <si>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</si>
  <si>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</si>
  <si>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</si>
  <si>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</si>
  <si>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</si>
  <si>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</si>
  <si>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</si>
  <si>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</si>
  <si>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</si>
  <si>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</si>
  <si>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</si>
  <si>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</si>
  <si>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</si>
  <si>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</si>
  <si>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</si>
  <si>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</si>
  <si>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</si>
  <si>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</si>
  <si>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</si>
  <si>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</si>
  <si>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</si>
  <si>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</si>
  <si>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</si>
  <si>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</si>
  <si>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</si>
  <si>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</si>
  <si>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</si>
  <si>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</si>
  <si>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</si>
  <si>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</si>
  <si>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</si>
  <si>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</si>
  <si>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</si>
  <si>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</si>
  <si>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</si>
  <si>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</si>
  <si>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</si>
  <si>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</si>
  <si>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</si>
  <si>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</si>
  <si>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</si>
  <si>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</si>
  <si>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</si>
  <si>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</si>
  <si>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</si>
  <si>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</si>
  <si>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</si>
  <si>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</si>
  <si>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</si>
  <si>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</si>
  <si>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</si>
  <si>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</si>
  <si>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</si>
  <si>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</si>
  <si>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北海道　中頓別町</t>
  </si>
  <si>
    <t>法非適用</t>
  </si>
  <si>
    <t>下水道事業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</si>
  <si>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</si>
  <si>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</si>
  <si>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</si>
  <si>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</si>
  <si>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</si>
  <si>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</si>
  <si>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</si>
  <si>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</si>
  <si>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</si>
  <si>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</si>
  <si>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</si>
  <si>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</si>
  <si>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</si>
  <si>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 収益的収支比率について、当初の下水道施設の建設及び下水道管布設に係る地方債償還金の影響等により数値が100％を下回っています。これは収支が赤字であることを示しており、経費回収率については令和元年度については維持管理費の減により汚水処理費の減少に伴い増加しておりますが、下水道使用料だけでは賄えていないため一般会計からの繰入金で補う状況となっています。
　また、有収水量に対して汚水処理費が多いため汚水処理原価が類似団体平均値より高くなっており、今後についても更なる汚水処理費抑制のための経営改善や更新事業等の実施時期及び内容を検討していかなければなりません。</t>
    <rPh sb="1" eb="4">
      <t>シュウエキテキ</t>
    </rPh>
    <rPh sb="4" eb="6">
      <t>シュウシ</t>
    </rPh>
    <rPh sb="6" eb="8">
      <t>ヒリツ</t>
    </rPh>
    <rPh sb="13" eb="15">
      <t>トウショ</t>
    </rPh>
    <rPh sb="16" eb="19">
      <t>ゲスイドウ</t>
    </rPh>
    <rPh sb="19" eb="21">
      <t>シセツ</t>
    </rPh>
    <rPh sb="22" eb="24">
      <t>ケンセツ</t>
    </rPh>
    <rPh sb="24" eb="25">
      <t>オヨ</t>
    </rPh>
    <rPh sb="26" eb="29">
      <t>ゲスイドウ</t>
    </rPh>
    <rPh sb="29" eb="30">
      <t>カン</t>
    </rPh>
    <rPh sb="30" eb="32">
      <t>フセツ</t>
    </rPh>
    <rPh sb="33" eb="34">
      <t>カカ</t>
    </rPh>
    <rPh sb="35" eb="37">
      <t>チホウ</t>
    </rPh>
    <rPh sb="37" eb="38">
      <t>サイ</t>
    </rPh>
    <rPh sb="38" eb="40">
      <t>ショウカン</t>
    </rPh>
    <rPh sb="40" eb="41">
      <t>キン</t>
    </rPh>
    <rPh sb="42" eb="44">
      <t>エイキョウ</t>
    </rPh>
    <rPh sb="44" eb="45">
      <t>トウ</t>
    </rPh>
    <rPh sb="48" eb="50">
      <t>スウチ</t>
    </rPh>
    <rPh sb="56" eb="58">
      <t>シタマワ</t>
    </rPh>
    <rPh sb="67" eb="69">
      <t>シュウシ</t>
    </rPh>
    <rPh sb="70" eb="72">
      <t>アカジ</t>
    </rPh>
    <rPh sb="78" eb="79">
      <t>シメ</t>
    </rPh>
    <rPh sb="84" eb="86">
      <t>ケイヒ</t>
    </rPh>
    <rPh sb="86" eb="88">
      <t>カイシュウ</t>
    </rPh>
    <rPh sb="88" eb="89">
      <t>リツ</t>
    </rPh>
    <rPh sb="94" eb="96">
      <t>レイワ</t>
    </rPh>
    <rPh sb="96" eb="97">
      <t>モト</t>
    </rPh>
    <rPh sb="97" eb="99">
      <t>ネンド</t>
    </rPh>
    <rPh sb="104" eb="106">
      <t>イジ</t>
    </rPh>
    <rPh sb="106" eb="108">
      <t>カンリ</t>
    </rPh>
    <rPh sb="108" eb="109">
      <t>ヒ</t>
    </rPh>
    <rPh sb="110" eb="111">
      <t>ゲン</t>
    </rPh>
    <rPh sb="114" eb="116">
      <t>オスイ</t>
    </rPh>
    <rPh sb="116" eb="118">
      <t>ショリ</t>
    </rPh>
    <rPh sb="118" eb="119">
      <t>ヒ</t>
    </rPh>
    <rPh sb="120" eb="122">
      <t>ゲンショウ</t>
    </rPh>
    <rPh sb="123" eb="124">
      <t>トモナ</t>
    </rPh>
    <rPh sb="125" eb="127">
      <t>ゾウカ</t>
    </rPh>
    <rPh sb="135" eb="138">
      <t>ゲスイドウ</t>
    </rPh>
    <rPh sb="138" eb="141">
      <t>シヨウリョウ</t>
    </rPh>
    <rPh sb="145" eb="146">
      <t>マカナ</t>
    </rPh>
    <rPh sb="153" eb="155">
      <t>イッパン</t>
    </rPh>
    <rPh sb="155" eb="157">
      <t>カイケイ</t>
    </rPh>
    <rPh sb="160" eb="162">
      <t>クリイレ</t>
    </rPh>
    <rPh sb="162" eb="163">
      <t>キン</t>
    </rPh>
    <rPh sb="164" eb="165">
      <t>オギナ</t>
    </rPh>
    <rPh sb="166" eb="168">
      <t>ジョウキョウ</t>
    </rPh>
    <rPh sb="181" eb="183">
      <t>ユウシュウ</t>
    </rPh>
    <rPh sb="183" eb="185">
      <t>スイリョウ</t>
    </rPh>
    <rPh sb="186" eb="187">
      <t>タイ</t>
    </rPh>
    <rPh sb="189" eb="191">
      <t>オスイ</t>
    </rPh>
    <rPh sb="191" eb="193">
      <t>ショリ</t>
    </rPh>
    <rPh sb="193" eb="194">
      <t>ヒ</t>
    </rPh>
    <rPh sb="195" eb="196">
      <t>オオ</t>
    </rPh>
    <rPh sb="199" eb="201">
      <t>オスイ</t>
    </rPh>
    <rPh sb="201" eb="203">
      <t>ショリ</t>
    </rPh>
    <rPh sb="203" eb="205">
      <t>ゲンカ</t>
    </rPh>
    <rPh sb="206" eb="208">
      <t>ルイジ</t>
    </rPh>
    <rPh sb="208" eb="210">
      <t>ダンタイ</t>
    </rPh>
    <rPh sb="210" eb="212">
      <t>ヘイキン</t>
    </rPh>
    <rPh sb="212" eb="213">
      <t>チ</t>
    </rPh>
    <rPh sb="215" eb="216">
      <t>タカ</t>
    </rPh>
    <rPh sb="223" eb="225">
      <t>コンゴ</t>
    </rPh>
    <rPh sb="230" eb="231">
      <t>サラ</t>
    </rPh>
    <rPh sb="233" eb="235">
      <t>オスイ</t>
    </rPh>
    <rPh sb="235" eb="237">
      <t>ショリ</t>
    </rPh>
    <rPh sb="237" eb="238">
      <t>ヒ</t>
    </rPh>
    <rPh sb="238" eb="240">
      <t>ヨクセイ</t>
    </rPh>
    <rPh sb="244" eb="246">
      <t>ケイエイ</t>
    </rPh>
    <rPh sb="246" eb="248">
      <t>カイゼン</t>
    </rPh>
    <rPh sb="249" eb="251">
      <t>コウシン</t>
    </rPh>
    <rPh sb="251" eb="253">
      <t>ジギョウ</t>
    </rPh>
    <rPh sb="253" eb="254">
      <t>トウ</t>
    </rPh>
    <rPh sb="255" eb="257">
      <t>ジッシ</t>
    </rPh>
    <rPh sb="257" eb="259">
      <t>ジキ</t>
    </rPh>
    <rPh sb="259" eb="260">
      <t>オヨ</t>
    </rPh>
    <rPh sb="261" eb="263">
      <t>ナイヨウ</t>
    </rPh>
    <rPh sb="264" eb="266">
      <t>ケントウ</t>
    </rPh>
    <phoneticPr fontId="1"/>
  </si>
  <si>
    <t>　下水道施設建設と下水道管布設当初の地方債償還金の影響により収益的収支比率については数値が低いですが、経費回収率については汚水処理費の減により類似団体平均値より高くなっています。汚水処理原価は類似団体平均値より高くなっていますが、汚水処理費の減により過去5年間で最低値となっています。管渠（下水道管）については、布設からの経過年数が比較的浅いこともあり、点検等により更新の時期を検討した上で更新計画を策定し実施することとなりますが、下水道施設の処理設備についてはすでに耐用年数を超えておりストックマネジメント計画に沿った更新を実施しています。このような状況により、更新に必要な財源の確保が必要ですが、現状は一般会計からの繰入金に依存していることもあり経営計画策定により今後の財政状況の見直しを把握した上で、下水道使用料についても適正なのかを含め検討していかなければなりません。</t>
    <rPh sb="1" eb="4">
      <t>ゲスイドウ</t>
    </rPh>
    <rPh sb="4" eb="6">
      <t>シセツ</t>
    </rPh>
    <rPh sb="6" eb="8">
      <t>ケンセツ</t>
    </rPh>
    <rPh sb="9" eb="12">
      <t>ゲスイドウ</t>
    </rPh>
    <rPh sb="12" eb="13">
      <t>カン</t>
    </rPh>
    <rPh sb="13" eb="15">
      <t>フセツ</t>
    </rPh>
    <rPh sb="15" eb="17">
      <t>トウショ</t>
    </rPh>
    <rPh sb="18" eb="20">
      <t>チホウ</t>
    </rPh>
    <rPh sb="20" eb="21">
      <t>サイ</t>
    </rPh>
    <rPh sb="21" eb="23">
      <t>ショウカン</t>
    </rPh>
    <rPh sb="23" eb="24">
      <t>キン</t>
    </rPh>
    <rPh sb="25" eb="27">
      <t>エイキョウ</t>
    </rPh>
    <rPh sb="30" eb="32">
      <t>シュウエキ</t>
    </rPh>
    <rPh sb="32" eb="33">
      <t>テキ</t>
    </rPh>
    <rPh sb="33" eb="35">
      <t>シュウシ</t>
    </rPh>
    <rPh sb="35" eb="37">
      <t>ヒリツ</t>
    </rPh>
    <rPh sb="42" eb="44">
      <t>スウチ</t>
    </rPh>
    <rPh sb="45" eb="46">
      <t>ヒク</t>
    </rPh>
    <rPh sb="51" eb="53">
      <t>ケイヒ</t>
    </rPh>
    <rPh sb="53" eb="55">
      <t>カイシュウ</t>
    </rPh>
    <rPh sb="55" eb="56">
      <t>リツ</t>
    </rPh>
    <rPh sb="61" eb="63">
      <t>オスイ</t>
    </rPh>
    <rPh sb="63" eb="65">
      <t>ショリ</t>
    </rPh>
    <rPh sb="65" eb="66">
      <t>ヒ</t>
    </rPh>
    <rPh sb="67" eb="68">
      <t>ゲン</t>
    </rPh>
    <rPh sb="71" eb="73">
      <t>ルイジ</t>
    </rPh>
    <rPh sb="73" eb="75">
      <t>ダンタイ</t>
    </rPh>
    <rPh sb="75" eb="78">
      <t>ヘイキンチ</t>
    </rPh>
    <rPh sb="80" eb="81">
      <t>タカ</t>
    </rPh>
    <rPh sb="89" eb="91">
      <t>オスイ</t>
    </rPh>
    <rPh sb="91" eb="93">
      <t>ショリ</t>
    </rPh>
    <rPh sb="93" eb="95">
      <t>ゲンカ</t>
    </rPh>
    <rPh sb="96" eb="98">
      <t>ルイジ</t>
    </rPh>
    <rPh sb="98" eb="100">
      <t>ダンタイ</t>
    </rPh>
    <rPh sb="100" eb="102">
      <t>ヘイキン</t>
    </rPh>
    <rPh sb="102" eb="103">
      <t>チ</t>
    </rPh>
    <rPh sb="105" eb="106">
      <t>タカ</t>
    </rPh>
    <rPh sb="115" eb="117">
      <t>オスイ</t>
    </rPh>
    <rPh sb="117" eb="119">
      <t>ショリ</t>
    </rPh>
    <rPh sb="119" eb="120">
      <t>ヒ</t>
    </rPh>
    <rPh sb="121" eb="122">
      <t>ゲン</t>
    </rPh>
    <rPh sb="125" eb="127">
      <t>カコ</t>
    </rPh>
    <rPh sb="128" eb="130">
      <t>ネンカン</t>
    </rPh>
    <rPh sb="131" eb="133">
      <t>サイテイ</t>
    </rPh>
    <rPh sb="133" eb="134">
      <t>チ</t>
    </rPh>
    <rPh sb="142" eb="144">
      <t>カンキョ</t>
    </rPh>
    <rPh sb="145" eb="148">
      <t>ゲスイドウ</t>
    </rPh>
    <rPh sb="148" eb="149">
      <t>カン</t>
    </rPh>
    <rPh sb="156" eb="158">
      <t>フセツ</t>
    </rPh>
    <rPh sb="161" eb="163">
      <t>ケイカ</t>
    </rPh>
    <rPh sb="163" eb="165">
      <t>ネンスウ</t>
    </rPh>
    <rPh sb="166" eb="169">
      <t>ヒカクテキ</t>
    </rPh>
    <rPh sb="169" eb="170">
      <t>アサ</t>
    </rPh>
    <rPh sb="177" eb="179">
      <t>テンケン</t>
    </rPh>
    <rPh sb="179" eb="180">
      <t>トウ</t>
    </rPh>
    <rPh sb="183" eb="185">
      <t>コウシン</t>
    </rPh>
    <rPh sb="186" eb="188">
      <t>ジキ</t>
    </rPh>
    <rPh sb="189" eb="191">
      <t>ケントウ</t>
    </rPh>
    <rPh sb="193" eb="194">
      <t>ウエ</t>
    </rPh>
    <rPh sb="195" eb="197">
      <t>コウシン</t>
    </rPh>
    <rPh sb="197" eb="199">
      <t>ケイカク</t>
    </rPh>
    <rPh sb="200" eb="202">
      <t>サクテイ</t>
    </rPh>
    <rPh sb="203" eb="205">
      <t>ジッシ</t>
    </rPh>
    <rPh sb="216" eb="219">
      <t>ゲスイドウ</t>
    </rPh>
    <rPh sb="219" eb="221">
      <t>シセツ</t>
    </rPh>
    <rPh sb="222" eb="224">
      <t>ショリ</t>
    </rPh>
    <rPh sb="224" eb="226">
      <t>セツビ</t>
    </rPh>
    <rPh sb="234" eb="236">
      <t>タイヨウ</t>
    </rPh>
    <rPh sb="236" eb="238">
      <t>ネンスウ</t>
    </rPh>
    <rPh sb="239" eb="240">
      <t>コ</t>
    </rPh>
    <rPh sb="254" eb="256">
      <t>ケイカク</t>
    </rPh>
    <rPh sb="257" eb="258">
      <t>ソ</t>
    </rPh>
    <rPh sb="260" eb="262">
      <t>コウシン</t>
    </rPh>
    <rPh sb="263" eb="265">
      <t>ジッシ</t>
    </rPh>
    <rPh sb="276" eb="278">
      <t>ジョウキョウ</t>
    </rPh>
    <rPh sb="282" eb="284">
      <t>コウシン</t>
    </rPh>
    <rPh sb="285" eb="287">
      <t>ヒツヨウ</t>
    </rPh>
    <rPh sb="288" eb="290">
      <t>ザイゲン</t>
    </rPh>
    <rPh sb="291" eb="293">
      <t>カクホ</t>
    </rPh>
    <rPh sb="294" eb="296">
      <t>ヒツヨウ</t>
    </rPh>
    <rPh sb="300" eb="302">
      <t>ゲンジョウ</t>
    </rPh>
    <rPh sb="303" eb="305">
      <t>イッパン</t>
    </rPh>
    <rPh sb="305" eb="307">
      <t>カイケイ</t>
    </rPh>
    <rPh sb="310" eb="312">
      <t>クリイレ</t>
    </rPh>
    <rPh sb="312" eb="313">
      <t>キン</t>
    </rPh>
    <rPh sb="314" eb="316">
      <t>イゾン</t>
    </rPh>
    <rPh sb="325" eb="327">
      <t>ケイエイ</t>
    </rPh>
    <rPh sb="327" eb="329">
      <t>ケイカク</t>
    </rPh>
    <rPh sb="329" eb="331">
      <t>サクテイ</t>
    </rPh>
    <rPh sb="334" eb="336">
      <t>コンゴ</t>
    </rPh>
    <rPh sb="337" eb="339">
      <t>ザイセイ</t>
    </rPh>
    <rPh sb="339" eb="341">
      <t>ジョウキョウ</t>
    </rPh>
    <rPh sb="342" eb="344">
      <t>ミナオ</t>
    </rPh>
    <rPh sb="346" eb="348">
      <t>ハアク</t>
    </rPh>
    <rPh sb="350" eb="351">
      <t>ウエ</t>
    </rPh>
    <rPh sb="353" eb="356">
      <t>ゲスイドウ</t>
    </rPh>
    <rPh sb="356" eb="359">
      <t>シヨウリョウ</t>
    </rPh>
    <rPh sb="364" eb="366">
      <t>テキセイ</t>
    </rPh>
    <rPh sb="370" eb="371">
      <t>フク</t>
    </rPh>
    <rPh sb="372" eb="374">
      <t>ケントウ</t>
    </rPh>
    <phoneticPr fontId="1"/>
  </si>
  <si>
    <t>　管路更新率について、中頓別町において下水道管の布設は平成6年度から開始され平成15年度に既存家屋に対して整備が完了しています。平成6年度に布設した管渠で26年経過していますが、今後は点検や長寿命化等の取り組みを実施し管渠改築の必要性が高いものから計画的に更新を実施していくこととなります。</t>
    <rPh sb="1" eb="3">
      <t>カンロ</t>
    </rPh>
    <rPh sb="3" eb="5">
      <t>コウシン</t>
    </rPh>
    <rPh sb="5" eb="6">
      <t>リツ</t>
    </rPh>
    <rPh sb="11" eb="15">
      <t>ナカトンベツチョウ</t>
    </rPh>
    <rPh sb="19" eb="22">
      <t>ゲスイドウ</t>
    </rPh>
    <rPh sb="22" eb="23">
      <t>カン</t>
    </rPh>
    <rPh sb="24" eb="26">
      <t>フセツ</t>
    </rPh>
    <rPh sb="27" eb="29">
      <t>ヘイセイ</t>
    </rPh>
    <rPh sb="30" eb="32">
      <t>ネンド</t>
    </rPh>
    <rPh sb="34" eb="36">
      <t>カイシ</t>
    </rPh>
    <rPh sb="38" eb="40">
      <t>ヘイセイ</t>
    </rPh>
    <rPh sb="42" eb="44">
      <t>ネンド</t>
    </rPh>
    <rPh sb="45" eb="47">
      <t>キゾン</t>
    </rPh>
    <rPh sb="47" eb="49">
      <t>カオク</t>
    </rPh>
    <rPh sb="50" eb="51">
      <t>タイ</t>
    </rPh>
    <rPh sb="53" eb="55">
      <t>セイビ</t>
    </rPh>
    <rPh sb="56" eb="58">
      <t>カンリョウ</t>
    </rPh>
    <rPh sb="64" eb="66">
      <t>ヘイセイ</t>
    </rPh>
    <rPh sb="67" eb="69">
      <t>ネンド</t>
    </rPh>
    <rPh sb="70" eb="72">
      <t>フセツ</t>
    </rPh>
    <rPh sb="74" eb="76">
      <t>カンキョ</t>
    </rPh>
    <rPh sb="79" eb="80">
      <t>ネン</t>
    </rPh>
    <rPh sb="80" eb="82">
      <t>ケイカ</t>
    </rPh>
    <rPh sb="89" eb="91">
      <t>コンゴ</t>
    </rPh>
    <rPh sb="92" eb="94">
      <t>テンケン</t>
    </rPh>
    <rPh sb="95" eb="99">
      <t>チョウジュミョウカ</t>
    </rPh>
    <rPh sb="99" eb="100">
      <t>トウ</t>
    </rPh>
    <rPh sb="101" eb="102">
      <t>ト</t>
    </rPh>
    <rPh sb="103" eb="104">
      <t>ク</t>
    </rPh>
    <rPh sb="106" eb="108">
      <t>ジッシ</t>
    </rPh>
    <rPh sb="109" eb="111">
      <t>カンキョ</t>
    </rPh>
    <rPh sb="111" eb="113">
      <t>カイチク</t>
    </rPh>
    <rPh sb="114" eb="117">
      <t>ヒツヨウセイ</t>
    </rPh>
    <rPh sb="118" eb="119">
      <t>タカ</t>
    </rPh>
    <rPh sb="124" eb="127">
      <t>ケイカクテキ</t>
    </rPh>
    <rPh sb="128" eb="130">
      <t>コウシン</t>
    </rPh>
    <rPh sb="131" eb="133">
      <t>ジッシ</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</si>
</sst>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7.0000000000000007e-002</c:v>
                </c:pt>
                <c:pt idx="1">
                  <c:v>9.e-002</c:v>
                </c:pt>
                <c:pt idx="2">
                  <c:v>9.e-002</c:v>
                </c:pt>
                <c:pt idx="3">
                  <c:v>0.13</c:v>
                </c:pt>
                <c:pt idx="4">
                  <c:v>0.36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61.54</c:v>
                </c:pt>
                <c:pt idx="1">
                  <c:v>64.260000000000005</c:v>
                </c:pt>
                <c:pt idx="2">
                  <c:v>61.86</c:v>
                </c:pt>
                <c:pt idx="3">
                  <c:v>61.86</c:v>
                </c:pt>
                <c:pt idx="4">
                  <c:v>63.46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41.35</c:v>
                </c:pt>
                <c:pt idx="1">
                  <c:v>42.9</c:v>
                </c:pt>
                <c:pt idx="2">
                  <c:v>43.36</c:v>
                </c:pt>
                <c:pt idx="3">
                  <c:v>42.56</c:v>
                </c:pt>
                <c:pt idx="4">
                  <c:v>42.47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90.54</c:v>
                </c:pt>
                <c:pt idx="1">
                  <c:v>91.06</c:v>
                </c:pt>
                <c:pt idx="2">
                  <c:v>91.43</c:v>
                </c:pt>
                <c:pt idx="3">
                  <c:v>91.3</c:v>
                </c:pt>
                <c:pt idx="4">
                  <c:v>90.84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82.9</c:v>
                </c:pt>
                <c:pt idx="1">
                  <c:v>83.5</c:v>
                </c:pt>
                <c:pt idx="2">
                  <c:v>83.06</c:v>
                </c:pt>
                <c:pt idx="3">
                  <c:v>83.32</c:v>
                </c:pt>
                <c:pt idx="4">
                  <c:v>83.75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61.59</c:v>
                </c:pt>
                <c:pt idx="1">
                  <c:v>91.16</c:v>
                </c:pt>
                <c:pt idx="2">
                  <c:v>92.88</c:v>
                </c:pt>
                <c:pt idx="3">
                  <c:v>90.31</c:v>
                </c:pt>
                <c:pt idx="4">
                  <c:v>94.52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1133.68</c:v>
                </c:pt>
                <c:pt idx="1">
                  <c:v>1020.21</c:v>
                </c:pt>
                <c:pt idx="2">
                  <c:v>936.3</c:v>
                </c:pt>
                <c:pt idx="3">
                  <c:v>845.57</c:v>
                </c:pt>
                <c:pt idx="4">
                  <c:v>772.97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1434.89</c:v>
                </c:pt>
                <c:pt idx="1">
                  <c:v>1298.9100000000001</c:v>
                </c:pt>
                <c:pt idx="2">
                  <c:v>1243.71</c:v>
                </c:pt>
                <c:pt idx="3">
                  <c:v>1194.1500000000001</c:v>
                </c:pt>
                <c:pt idx="4">
                  <c:v>1206.79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47.71</c:v>
                </c:pt>
                <c:pt idx="1">
                  <c:v>67.12</c:v>
                </c:pt>
                <c:pt idx="2">
                  <c:v>70.37</c:v>
                </c:pt>
                <c:pt idx="3">
                  <c:v>64.52</c:v>
                </c:pt>
                <c:pt idx="4">
                  <c:v>85.85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66.22</c:v>
                </c:pt>
                <c:pt idx="1">
                  <c:v>69.87</c:v>
                </c:pt>
                <c:pt idx="2">
                  <c:v>74.3</c:v>
                </c:pt>
                <c:pt idx="3">
                  <c:v>72.260000000000005</c:v>
                </c:pt>
                <c:pt idx="4">
                  <c:v>71.84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430.64</c:v>
                </c:pt>
                <c:pt idx="1">
                  <c:v>307.41000000000003</c:v>
                </c:pt>
                <c:pt idx="2">
                  <c:v>292.63</c:v>
                </c:pt>
                <c:pt idx="3">
                  <c:v>319.52999999999997</c:v>
                </c:pt>
                <c:pt idx="4">
                  <c:v>240.16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246.72</c:v>
                </c:pt>
                <c:pt idx="1">
                  <c:v>234.96</c:v>
                </c:pt>
                <c:pt idx="2">
                  <c:v>221.81</c:v>
                </c:pt>
                <c:pt idx="3">
                  <c:v>230.02</c:v>
                </c:pt>
                <c:pt idx="4">
                  <c:v>228.47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【1,218.70】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【84.20】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【218.56】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【74.17】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zoomScale="80" zoomScaleNormal="80"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4</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北海道　中頓別町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16</v>
      </c>
      <c r="J7" s="5"/>
      <c r="K7" s="5"/>
      <c r="L7" s="5"/>
      <c r="M7" s="5"/>
      <c r="N7" s="5"/>
      <c r="O7" s="5"/>
      <c r="P7" s="5" t="s">
        <v>8</v>
      </c>
      <c r="Q7" s="5"/>
      <c r="R7" s="5"/>
      <c r="S7" s="5"/>
      <c r="T7" s="5"/>
      <c r="U7" s="5"/>
      <c r="V7" s="5"/>
      <c r="W7" s="5" t="s">
        <v>1</v>
      </c>
      <c r="X7" s="5"/>
      <c r="Y7" s="5"/>
      <c r="Z7" s="5"/>
      <c r="AA7" s="5"/>
      <c r="AB7" s="5"/>
      <c r="AC7" s="5"/>
      <c r="AD7" s="5" t="s">
        <v>7</v>
      </c>
      <c r="AE7" s="5"/>
      <c r="AF7" s="5"/>
      <c r="AG7" s="5"/>
      <c r="AH7" s="5"/>
      <c r="AI7" s="5"/>
      <c r="AJ7" s="5"/>
      <c r="AK7" s="3"/>
      <c r="AL7" s="5" t="s">
        <v>17</v>
      </c>
      <c r="AM7" s="5"/>
      <c r="AN7" s="5"/>
      <c r="AO7" s="5"/>
      <c r="AP7" s="5"/>
      <c r="AQ7" s="5"/>
      <c r="AR7" s="5"/>
      <c r="AS7" s="5"/>
      <c r="AT7" s="5" t="s">
        <v>13</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1" t="str">
        <f>データ!$M$6</f>
        <v>非設置</v>
      </c>
      <c r="AE8" s="21"/>
      <c r="AF8" s="21"/>
      <c r="AG8" s="21"/>
      <c r="AH8" s="21"/>
      <c r="AI8" s="21"/>
      <c r="AJ8" s="21"/>
      <c r="AK8" s="3"/>
      <c r="AL8" s="22">
        <f>データ!S6</f>
        <v>1679</v>
      </c>
      <c r="AM8" s="22"/>
      <c r="AN8" s="22"/>
      <c r="AO8" s="22"/>
      <c r="AP8" s="22"/>
      <c r="AQ8" s="22"/>
      <c r="AR8" s="22"/>
      <c r="AS8" s="22"/>
      <c r="AT8" s="7">
        <f>データ!T6</f>
        <v>398.51</v>
      </c>
      <c r="AU8" s="7"/>
      <c r="AV8" s="7"/>
      <c r="AW8" s="7"/>
      <c r="AX8" s="7"/>
      <c r="AY8" s="7"/>
      <c r="AZ8" s="7"/>
      <c r="BA8" s="7"/>
      <c r="BB8" s="7">
        <f>データ!U6</f>
        <v>4.21</v>
      </c>
      <c r="BC8" s="7"/>
      <c r="BD8" s="7"/>
      <c r="BE8" s="7"/>
      <c r="BF8" s="7"/>
      <c r="BG8" s="7"/>
      <c r="BH8" s="7"/>
      <c r="BI8" s="7"/>
      <c r="BJ8" s="3"/>
      <c r="BK8" s="3"/>
      <c r="BL8" s="28" t="s">
        <v>15</v>
      </c>
      <c r="BM8" s="38"/>
      <c r="BN8" s="45" t="s">
        <v>21</v>
      </c>
      <c r="BO8" s="48"/>
      <c r="BP8" s="48"/>
      <c r="BQ8" s="48"/>
      <c r="BR8" s="48"/>
      <c r="BS8" s="48"/>
      <c r="BT8" s="48"/>
      <c r="BU8" s="48"/>
      <c r="BV8" s="48"/>
      <c r="BW8" s="48"/>
      <c r="BX8" s="48"/>
      <c r="BY8" s="52"/>
    </row>
    <row r="9" spans="1:78" ht="18.75" customHeight="1">
      <c r="A9" s="2"/>
      <c r="B9" s="5" t="s">
        <v>3</v>
      </c>
      <c r="C9" s="5"/>
      <c r="D9" s="5"/>
      <c r="E9" s="5"/>
      <c r="F9" s="5"/>
      <c r="G9" s="5"/>
      <c r="H9" s="5"/>
      <c r="I9" s="5" t="s">
        <v>22</v>
      </c>
      <c r="J9" s="5"/>
      <c r="K9" s="5"/>
      <c r="L9" s="5"/>
      <c r="M9" s="5"/>
      <c r="N9" s="5"/>
      <c r="O9" s="5"/>
      <c r="P9" s="5" t="s">
        <v>23</v>
      </c>
      <c r="Q9" s="5"/>
      <c r="R9" s="5"/>
      <c r="S9" s="5"/>
      <c r="T9" s="5"/>
      <c r="U9" s="5"/>
      <c r="V9" s="5"/>
      <c r="W9" s="5" t="s">
        <v>26</v>
      </c>
      <c r="X9" s="5"/>
      <c r="Y9" s="5"/>
      <c r="Z9" s="5"/>
      <c r="AA9" s="5"/>
      <c r="AB9" s="5"/>
      <c r="AC9" s="5"/>
      <c r="AD9" s="5" t="s">
        <v>2</v>
      </c>
      <c r="AE9" s="5"/>
      <c r="AF9" s="5"/>
      <c r="AG9" s="5"/>
      <c r="AH9" s="5"/>
      <c r="AI9" s="5"/>
      <c r="AJ9" s="5"/>
      <c r="AK9" s="3"/>
      <c r="AL9" s="5" t="s">
        <v>29</v>
      </c>
      <c r="AM9" s="5"/>
      <c r="AN9" s="5"/>
      <c r="AO9" s="5"/>
      <c r="AP9" s="5"/>
      <c r="AQ9" s="5"/>
      <c r="AR9" s="5"/>
      <c r="AS9" s="5"/>
      <c r="AT9" s="5" t="s">
        <v>30</v>
      </c>
      <c r="AU9" s="5"/>
      <c r="AV9" s="5"/>
      <c r="AW9" s="5"/>
      <c r="AX9" s="5"/>
      <c r="AY9" s="5"/>
      <c r="AZ9" s="5"/>
      <c r="BA9" s="5"/>
      <c r="BB9" s="5" t="s">
        <v>33</v>
      </c>
      <c r="BC9" s="5"/>
      <c r="BD9" s="5"/>
      <c r="BE9" s="5"/>
      <c r="BF9" s="5"/>
      <c r="BG9" s="5"/>
      <c r="BH9" s="5"/>
      <c r="BI9" s="5"/>
      <c r="BJ9" s="3"/>
      <c r="BK9" s="3"/>
      <c r="BL9" s="29" t="s">
        <v>34</v>
      </c>
      <c r="BM9" s="39"/>
      <c r="BN9" s="46" t="s">
        <v>36</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84</v>
      </c>
      <c r="Q10" s="7"/>
      <c r="R10" s="7"/>
      <c r="S10" s="7"/>
      <c r="T10" s="7"/>
      <c r="U10" s="7"/>
      <c r="V10" s="7"/>
      <c r="W10" s="7">
        <f>データ!Q6</f>
        <v>90.12</v>
      </c>
      <c r="X10" s="7"/>
      <c r="Y10" s="7"/>
      <c r="Z10" s="7"/>
      <c r="AA10" s="7"/>
      <c r="AB10" s="7"/>
      <c r="AC10" s="7"/>
      <c r="AD10" s="22">
        <f>データ!R6</f>
        <v>4500</v>
      </c>
      <c r="AE10" s="22"/>
      <c r="AF10" s="22"/>
      <c r="AG10" s="22"/>
      <c r="AH10" s="22"/>
      <c r="AI10" s="22"/>
      <c r="AJ10" s="22"/>
      <c r="AK10" s="2"/>
      <c r="AL10" s="22">
        <f>データ!V6</f>
        <v>1397</v>
      </c>
      <c r="AM10" s="22"/>
      <c r="AN10" s="22"/>
      <c r="AO10" s="22"/>
      <c r="AP10" s="22"/>
      <c r="AQ10" s="22"/>
      <c r="AR10" s="22"/>
      <c r="AS10" s="22"/>
      <c r="AT10" s="7">
        <f>データ!W6</f>
        <v>0.9</v>
      </c>
      <c r="AU10" s="7"/>
      <c r="AV10" s="7"/>
      <c r="AW10" s="7"/>
      <c r="AX10" s="7"/>
      <c r="AY10" s="7"/>
      <c r="AZ10" s="7"/>
      <c r="BA10" s="7"/>
      <c r="BB10" s="7">
        <f>データ!X6</f>
        <v>1552.22</v>
      </c>
      <c r="BC10" s="7"/>
      <c r="BD10" s="7"/>
      <c r="BE10" s="7"/>
      <c r="BF10" s="7"/>
      <c r="BG10" s="7"/>
      <c r="BH10" s="7"/>
      <c r="BI10" s="7"/>
      <c r="BJ10" s="2"/>
      <c r="BK10" s="2"/>
      <c r="BL10" s="30" t="s">
        <v>37</v>
      </c>
      <c r="BM10" s="40"/>
      <c r="BN10" s="47" t="s">
        <v>38</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113</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43</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115</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114</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44</v>
      </c>
    </row>
    <row r="84" spans="1:78">
      <c r="C84" s="2"/>
    </row>
    <row r="85" spans="1:78" hidden="1">
      <c r="B85" s="12" t="s">
        <v>45</v>
      </c>
      <c r="C85" s="12"/>
      <c r="D85" s="12"/>
      <c r="E85" s="12" t="s">
        <v>47</v>
      </c>
      <c r="F85" s="12" t="s">
        <v>48</v>
      </c>
      <c r="G85" s="12" t="s">
        <v>49</v>
      </c>
      <c r="H85" s="12" t="s">
        <v>42</v>
      </c>
      <c r="I85" s="12" t="s">
        <v>10</v>
      </c>
      <c r="J85" s="12" t="s">
        <v>50</v>
      </c>
      <c r="K85" s="12" t="s">
        <v>51</v>
      </c>
      <c r="L85" s="12" t="s">
        <v>32</v>
      </c>
      <c r="M85" s="12" t="s">
        <v>35</v>
      </c>
      <c r="N85" s="12" t="s">
        <v>52</v>
      </c>
      <c r="O85" s="12" t="s">
        <v>54</v>
      </c>
    </row>
    <row r="86" spans="1:78" hidden="1">
      <c r="B86" s="12"/>
      <c r="C86" s="12"/>
      <c r="D86" s="12"/>
      <c r="E86" s="12" t="str">
        <f>データ!AI6</f>
        <v/>
      </c>
      <c r="F86" s="12" t="s">
        <v>39</v>
      </c>
      <c r="G86" s="12" t="s">
        <v>39</v>
      </c>
      <c r="H86" s="12" t="str">
        <f>データ!BP6</f>
        <v>【1,218.70】</v>
      </c>
      <c r="I86" s="12" t="str">
        <f>データ!CA6</f>
        <v>【74.17】</v>
      </c>
      <c r="J86" s="12" t="str">
        <f>データ!CL6</f>
        <v>【218.56】</v>
      </c>
      <c r="K86" s="12" t="str">
        <f>データ!CW6</f>
        <v>【42.86】</v>
      </c>
      <c r="L86" s="12" t="str">
        <f>データ!DH6</f>
        <v>【84.20】</v>
      </c>
      <c r="M86" s="12" t="s">
        <v>39</v>
      </c>
      <c r="N86" s="12" t="s">
        <v>39</v>
      </c>
      <c r="O86" s="12" t="str">
        <f>データ!EO6</f>
        <v>【0.28】</v>
      </c>
    </row>
  </sheetData>
  <sheetProtection algorithmName="SHA-512" hashValue="H8VpCCFNTh8HCYQrU4nQsP4KFt3kKcrccJMIYXDufXe8qv/rXZIFbI7pof3g9YZfyPIaBeht16G5yggDsPTlfA==" saltValue="k6nCjxonqSqO/EqMT74jw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55</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57</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20</v>
      </c>
      <c r="B3" s="62" t="s">
        <v>31</v>
      </c>
      <c r="C3" s="62" t="s">
        <v>59</v>
      </c>
      <c r="D3" s="62" t="s">
        <v>60</v>
      </c>
      <c r="E3" s="62" t="s">
        <v>6</v>
      </c>
      <c r="F3" s="62" t="s">
        <v>5</v>
      </c>
      <c r="G3" s="62" t="s">
        <v>25</v>
      </c>
      <c r="H3" s="69" t="s">
        <v>56</v>
      </c>
      <c r="I3" s="72"/>
      <c r="J3" s="72"/>
      <c r="K3" s="72"/>
      <c r="L3" s="72"/>
      <c r="M3" s="72"/>
      <c r="N3" s="72"/>
      <c r="O3" s="72"/>
      <c r="P3" s="72"/>
      <c r="Q3" s="72"/>
      <c r="R3" s="72"/>
      <c r="S3" s="72"/>
      <c r="T3" s="72"/>
      <c r="U3" s="72"/>
      <c r="V3" s="72"/>
      <c r="W3" s="72"/>
      <c r="X3" s="77"/>
      <c r="Y3" s="80"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12</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61</v>
      </c>
      <c r="B4" s="63"/>
      <c r="C4" s="63"/>
      <c r="D4" s="63"/>
      <c r="E4" s="63"/>
      <c r="F4" s="63"/>
      <c r="G4" s="63"/>
      <c r="H4" s="70"/>
      <c r="I4" s="73"/>
      <c r="J4" s="73"/>
      <c r="K4" s="73"/>
      <c r="L4" s="73"/>
      <c r="M4" s="73"/>
      <c r="N4" s="73"/>
      <c r="O4" s="73"/>
      <c r="P4" s="73"/>
      <c r="Q4" s="73"/>
      <c r="R4" s="73"/>
      <c r="S4" s="73"/>
      <c r="T4" s="73"/>
      <c r="U4" s="73"/>
      <c r="V4" s="73"/>
      <c r="W4" s="73"/>
      <c r="X4" s="78"/>
      <c r="Y4" s="81" t="s">
        <v>24</v>
      </c>
      <c r="Z4" s="81"/>
      <c r="AA4" s="81"/>
      <c r="AB4" s="81"/>
      <c r="AC4" s="81"/>
      <c r="AD4" s="81"/>
      <c r="AE4" s="81"/>
      <c r="AF4" s="81"/>
      <c r="AG4" s="81"/>
      <c r="AH4" s="81"/>
      <c r="AI4" s="81"/>
      <c r="AJ4" s="81" t="s">
        <v>46</v>
      </c>
      <c r="AK4" s="81"/>
      <c r="AL4" s="81"/>
      <c r="AM4" s="81"/>
      <c r="AN4" s="81"/>
      <c r="AO4" s="81"/>
      <c r="AP4" s="81"/>
      <c r="AQ4" s="81"/>
      <c r="AR4" s="81"/>
      <c r="AS4" s="81"/>
      <c r="AT4" s="81"/>
      <c r="AU4" s="81" t="s">
        <v>27</v>
      </c>
      <c r="AV4" s="81"/>
      <c r="AW4" s="81"/>
      <c r="AX4" s="81"/>
      <c r="AY4" s="81"/>
      <c r="AZ4" s="81"/>
      <c r="BA4" s="81"/>
      <c r="BB4" s="81"/>
      <c r="BC4" s="81"/>
      <c r="BD4" s="81"/>
      <c r="BE4" s="81"/>
      <c r="BF4" s="81" t="s">
        <v>63</v>
      </c>
      <c r="BG4" s="81"/>
      <c r="BH4" s="81"/>
      <c r="BI4" s="81"/>
      <c r="BJ4" s="81"/>
      <c r="BK4" s="81"/>
      <c r="BL4" s="81"/>
      <c r="BM4" s="81"/>
      <c r="BN4" s="81"/>
      <c r="BO4" s="81"/>
      <c r="BP4" s="81"/>
      <c r="BQ4" s="81" t="s">
        <v>0</v>
      </c>
      <c r="BR4" s="81"/>
      <c r="BS4" s="81"/>
      <c r="BT4" s="81"/>
      <c r="BU4" s="81"/>
      <c r="BV4" s="81"/>
      <c r="BW4" s="81"/>
      <c r="BX4" s="81"/>
      <c r="BY4" s="81"/>
      <c r="BZ4" s="81"/>
      <c r="CA4" s="81"/>
      <c r="CB4" s="81" t="s">
        <v>62</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c r="A5" s="60" t="s">
        <v>70</v>
      </c>
      <c r="B5" s="64"/>
      <c r="C5" s="64"/>
      <c r="D5" s="64"/>
      <c r="E5" s="64"/>
      <c r="F5" s="64"/>
      <c r="G5" s="64"/>
      <c r="H5" s="71" t="s">
        <v>58</v>
      </c>
      <c r="I5" s="71" t="s">
        <v>71</v>
      </c>
      <c r="J5" s="71" t="s">
        <v>72</v>
      </c>
      <c r="K5" s="71" t="s">
        <v>73</v>
      </c>
      <c r="L5" s="71" t="s">
        <v>74</v>
      </c>
      <c r="M5" s="71" t="s">
        <v>7</v>
      </c>
      <c r="N5" s="71" t="s">
        <v>75</v>
      </c>
      <c r="O5" s="71" t="s">
        <v>76</v>
      </c>
      <c r="P5" s="71" t="s">
        <v>77</v>
      </c>
      <c r="Q5" s="71" t="s">
        <v>78</v>
      </c>
      <c r="R5" s="71" t="s">
        <v>79</v>
      </c>
      <c r="S5" s="71" t="s">
        <v>80</v>
      </c>
      <c r="T5" s="71" t="s">
        <v>81</v>
      </c>
      <c r="U5" s="71" t="s">
        <v>64</v>
      </c>
      <c r="V5" s="71" t="s">
        <v>82</v>
      </c>
      <c r="W5" s="71" t="s">
        <v>83</v>
      </c>
      <c r="X5" s="71" t="s">
        <v>84</v>
      </c>
      <c r="Y5" s="71" t="s">
        <v>85</v>
      </c>
      <c r="Z5" s="71" t="s">
        <v>86</v>
      </c>
      <c r="AA5" s="71" t="s">
        <v>87</v>
      </c>
      <c r="AB5" s="71" t="s">
        <v>88</v>
      </c>
      <c r="AC5" s="71" t="s">
        <v>89</v>
      </c>
      <c r="AD5" s="71" t="s">
        <v>91</v>
      </c>
      <c r="AE5" s="71" t="s">
        <v>92</v>
      </c>
      <c r="AF5" s="71" t="s">
        <v>93</v>
      </c>
      <c r="AG5" s="71" t="s">
        <v>94</v>
      </c>
      <c r="AH5" s="71" t="s">
        <v>95</v>
      </c>
      <c r="AI5" s="71" t="s">
        <v>45</v>
      </c>
      <c r="AJ5" s="71" t="s">
        <v>85</v>
      </c>
      <c r="AK5" s="71" t="s">
        <v>86</v>
      </c>
      <c r="AL5" s="71" t="s">
        <v>87</v>
      </c>
      <c r="AM5" s="71" t="s">
        <v>88</v>
      </c>
      <c r="AN5" s="71" t="s">
        <v>89</v>
      </c>
      <c r="AO5" s="71" t="s">
        <v>91</v>
      </c>
      <c r="AP5" s="71" t="s">
        <v>92</v>
      </c>
      <c r="AQ5" s="71" t="s">
        <v>93</v>
      </c>
      <c r="AR5" s="71" t="s">
        <v>94</v>
      </c>
      <c r="AS5" s="71" t="s">
        <v>95</v>
      </c>
      <c r="AT5" s="71" t="s">
        <v>90</v>
      </c>
      <c r="AU5" s="71" t="s">
        <v>85</v>
      </c>
      <c r="AV5" s="71" t="s">
        <v>86</v>
      </c>
      <c r="AW5" s="71" t="s">
        <v>87</v>
      </c>
      <c r="AX5" s="71" t="s">
        <v>88</v>
      </c>
      <c r="AY5" s="71" t="s">
        <v>89</v>
      </c>
      <c r="AZ5" s="71" t="s">
        <v>91</v>
      </c>
      <c r="BA5" s="71" t="s">
        <v>92</v>
      </c>
      <c r="BB5" s="71" t="s">
        <v>93</v>
      </c>
      <c r="BC5" s="71" t="s">
        <v>94</v>
      </c>
      <c r="BD5" s="71" t="s">
        <v>95</v>
      </c>
      <c r="BE5" s="71" t="s">
        <v>90</v>
      </c>
      <c r="BF5" s="71" t="s">
        <v>85</v>
      </c>
      <c r="BG5" s="71" t="s">
        <v>86</v>
      </c>
      <c r="BH5" s="71" t="s">
        <v>87</v>
      </c>
      <c r="BI5" s="71" t="s">
        <v>88</v>
      </c>
      <c r="BJ5" s="71" t="s">
        <v>89</v>
      </c>
      <c r="BK5" s="71" t="s">
        <v>91</v>
      </c>
      <c r="BL5" s="71" t="s">
        <v>92</v>
      </c>
      <c r="BM5" s="71" t="s">
        <v>93</v>
      </c>
      <c r="BN5" s="71" t="s">
        <v>94</v>
      </c>
      <c r="BO5" s="71" t="s">
        <v>95</v>
      </c>
      <c r="BP5" s="71" t="s">
        <v>90</v>
      </c>
      <c r="BQ5" s="71" t="s">
        <v>85</v>
      </c>
      <c r="BR5" s="71" t="s">
        <v>86</v>
      </c>
      <c r="BS5" s="71" t="s">
        <v>87</v>
      </c>
      <c r="BT5" s="71" t="s">
        <v>88</v>
      </c>
      <c r="BU5" s="71" t="s">
        <v>89</v>
      </c>
      <c r="BV5" s="71" t="s">
        <v>91</v>
      </c>
      <c r="BW5" s="71" t="s">
        <v>92</v>
      </c>
      <c r="BX5" s="71" t="s">
        <v>93</v>
      </c>
      <c r="BY5" s="71" t="s">
        <v>94</v>
      </c>
      <c r="BZ5" s="71" t="s">
        <v>95</v>
      </c>
      <c r="CA5" s="71" t="s">
        <v>90</v>
      </c>
      <c r="CB5" s="71" t="s">
        <v>85</v>
      </c>
      <c r="CC5" s="71" t="s">
        <v>86</v>
      </c>
      <c r="CD5" s="71" t="s">
        <v>87</v>
      </c>
      <c r="CE5" s="71" t="s">
        <v>88</v>
      </c>
      <c r="CF5" s="71" t="s">
        <v>89</v>
      </c>
      <c r="CG5" s="71" t="s">
        <v>91</v>
      </c>
      <c r="CH5" s="71" t="s">
        <v>92</v>
      </c>
      <c r="CI5" s="71" t="s">
        <v>93</v>
      </c>
      <c r="CJ5" s="71" t="s">
        <v>94</v>
      </c>
      <c r="CK5" s="71" t="s">
        <v>95</v>
      </c>
      <c r="CL5" s="71" t="s">
        <v>90</v>
      </c>
      <c r="CM5" s="71" t="s">
        <v>85</v>
      </c>
      <c r="CN5" s="71" t="s">
        <v>86</v>
      </c>
      <c r="CO5" s="71" t="s">
        <v>87</v>
      </c>
      <c r="CP5" s="71" t="s">
        <v>88</v>
      </c>
      <c r="CQ5" s="71" t="s">
        <v>89</v>
      </c>
      <c r="CR5" s="71" t="s">
        <v>91</v>
      </c>
      <c r="CS5" s="71" t="s">
        <v>92</v>
      </c>
      <c r="CT5" s="71" t="s">
        <v>93</v>
      </c>
      <c r="CU5" s="71" t="s">
        <v>94</v>
      </c>
      <c r="CV5" s="71" t="s">
        <v>95</v>
      </c>
      <c r="CW5" s="71" t="s">
        <v>90</v>
      </c>
      <c r="CX5" s="71" t="s">
        <v>85</v>
      </c>
      <c r="CY5" s="71" t="s">
        <v>86</v>
      </c>
      <c r="CZ5" s="71" t="s">
        <v>87</v>
      </c>
      <c r="DA5" s="71" t="s">
        <v>88</v>
      </c>
      <c r="DB5" s="71" t="s">
        <v>89</v>
      </c>
      <c r="DC5" s="71" t="s">
        <v>91</v>
      </c>
      <c r="DD5" s="71" t="s">
        <v>92</v>
      </c>
      <c r="DE5" s="71" t="s">
        <v>93</v>
      </c>
      <c r="DF5" s="71" t="s">
        <v>94</v>
      </c>
      <c r="DG5" s="71" t="s">
        <v>95</v>
      </c>
      <c r="DH5" s="71" t="s">
        <v>90</v>
      </c>
      <c r="DI5" s="71" t="s">
        <v>85</v>
      </c>
      <c r="DJ5" s="71" t="s">
        <v>86</v>
      </c>
      <c r="DK5" s="71" t="s">
        <v>87</v>
      </c>
      <c r="DL5" s="71" t="s">
        <v>88</v>
      </c>
      <c r="DM5" s="71" t="s">
        <v>89</v>
      </c>
      <c r="DN5" s="71" t="s">
        <v>91</v>
      </c>
      <c r="DO5" s="71" t="s">
        <v>92</v>
      </c>
      <c r="DP5" s="71" t="s">
        <v>93</v>
      </c>
      <c r="DQ5" s="71" t="s">
        <v>94</v>
      </c>
      <c r="DR5" s="71" t="s">
        <v>95</v>
      </c>
      <c r="DS5" s="71" t="s">
        <v>90</v>
      </c>
      <c r="DT5" s="71" t="s">
        <v>85</v>
      </c>
      <c r="DU5" s="71" t="s">
        <v>86</v>
      </c>
      <c r="DV5" s="71" t="s">
        <v>87</v>
      </c>
      <c r="DW5" s="71" t="s">
        <v>88</v>
      </c>
      <c r="DX5" s="71" t="s">
        <v>89</v>
      </c>
      <c r="DY5" s="71" t="s">
        <v>91</v>
      </c>
      <c r="DZ5" s="71" t="s">
        <v>92</v>
      </c>
      <c r="EA5" s="71" t="s">
        <v>93</v>
      </c>
      <c r="EB5" s="71" t="s">
        <v>94</v>
      </c>
      <c r="EC5" s="71" t="s">
        <v>95</v>
      </c>
      <c r="ED5" s="71" t="s">
        <v>90</v>
      </c>
      <c r="EE5" s="71" t="s">
        <v>85</v>
      </c>
      <c r="EF5" s="71" t="s">
        <v>86</v>
      </c>
      <c r="EG5" s="71" t="s">
        <v>87</v>
      </c>
      <c r="EH5" s="71" t="s">
        <v>88</v>
      </c>
      <c r="EI5" s="71" t="s">
        <v>89</v>
      </c>
      <c r="EJ5" s="71" t="s">
        <v>91</v>
      </c>
      <c r="EK5" s="71" t="s">
        <v>92</v>
      </c>
      <c r="EL5" s="71" t="s">
        <v>93</v>
      </c>
      <c r="EM5" s="71" t="s">
        <v>94</v>
      </c>
      <c r="EN5" s="71" t="s">
        <v>95</v>
      </c>
      <c r="EO5" s="71" t="s">
        <v>90</v>
      </c>
    </row>
    <row r="6" spans="1:145" s="59" customFormat="1">
      <c r="A6" s="60" t="s">
        <v>96</v>
      </c>
      <c r="B6" s="65">
        <f t="shared" ref="B6:X6" si="1">B7</f>
        <v>2019</v>
      </c>
      <c r="C6" s="65">
        <f t="shared" si="1"/>
        <v>15130</v>
      </c>
      <c r="D6" s="65">
        <f t="shared" si="1"/>
        <v>47</v>
      </c>
      <c r="E6" s="65">
        <f t="shared" si="1"/>
        <v>17</v>
      </c>
      <c r="F6" s="65">
        <f t="shared" si="1"/>
        <v>4</v>
      </c>
      <c r="G6" s="65">
        <f t="shared" si="1"/>
        <v>0</v>
      </c>
      <c r="H6" s="65" t="str">
        <f t="shared" si="1"/>
        <v>北海道　中頓別町</v>
      </c>
      <c r="I6" s="65" t="str">
        <f t="shared" si="1"/>
        <v>法非適用</v>
      </c>
      <c r="J6" s="65" t="str">
        <f t="shared" si="1"/>
        <v>下水道事業</v>
      </c>
      <c r="K6" s="65" t="str">
        <f t="shared" si="1"/>
        <v>特定環境保全公共下水道</v>
      </c>
      <c r="L6" s="65" t="str">
        <f t="shared" si="1"/>
        <v>D2</v>
      </c>
      <c r="M6" s="65" t="str">
        <f t="shared" si="1"/>
        <v>非設置</v>
      </c>
      <c r="N6" s="74" t="str">
        <f t="shared" si="1"/>
        <v>-</v>
      </c>
      <c r="O6" s="74" t="str">
        <f t="shared" si="1"/>
        <v>該当数値なし</v>
      </c>
      <c r="P6" s="74">
        <f t="shared" si="1"/>
        <v>84</v>
      </c>
      <c r="Q6" s="74">
        <f t="shared" si="1"/>
        <v>90.12</v>
      </c>
      <c r="R6" s="74">
        <f t="shared" si="1"/>
        <v>4500</v>
      </c>
      <c r="S6" s="74">
        <f t="shared" si="1"/>
        <v>1679</v>
      </c>
      <c r="T6" s="74">
        <f t="shared" si="1"/>
        <v>398.51</v>
      </c>
      <c r="U6" s="74">
        <f t="shared" si="1"/>
        <v>4.21</v>
      </c>
      <c r="V6" s="74">
        <f t="shared" si="1"/>
        <v>1397</v>
      </c>
      <c r="W6" s="74">
        <f t="shared" si="1"/>
        <v>0.9</v>
      </c>
      <c r="X6" s="74">
        <f t="shared" si="1"/>
        <v>1552.22</v>
      </c>
      <c r="Y6" s="82">
        <f t="shared" ref="Y6:AH6" si="2">IF(Y7="",NA(),Y7)</f>
        <v>61.59</v>
      </c>
      <c r="Z6" s="82">
        <f t="shared" si="2"/>
        <v>91.16</v>
      </c>
      <c r="AA6" s="82">
        <f t="shared" si="2"/>
        <v>92.88</v>
      </c>
      <c r="AB6" s="82">
        <f t="shared" si="2"/>
        <v>90.31</v>
      </c>
      <c r="AC6" s="82">
        <f t="shared" si="2"/>
        <v>94.52</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1133.68</v>
      </c>
      <c r="BG6" s="82">
        <f t="shared" si="5"/>
        <v>1020.21</v>
      </c>
      <c r="BH6" s="82">
        <f t="shared" si="5"/>
        <v>936.3</v>
      </c>
      <c r="BI6" s="82">
        <f t="shared" si="5"/>
        <v>845.57</v>
      </c>
      <c r="BJ6" s="82">
        <f t="shared" si="5"/>
        <v>772.97</v>
      </c>
      <c r="BK6" s="82">
        <f t="shared" si="5"/>
        <v>1434.89</v>
      </c>
      <c r="BL6" s="82">
        <f t="shared" si="5"/>
        <v>1298.9100000000001</v>
      </c>
      <c r="BM6" s="82">
        <f t="shared" si="5"/>
        <v>1243.71</v>
      </c>
      <c r="BN6" s="82">
        <f t="shared" si="5"/>
        <v>1194.1500000000001</v>
      </c>
      <c r="BO6" s="82">
        <f t="shared" si="5"/>
        <v>1206.79</v>
      </c>
      <c r="BP6" s="74" t="str">
        <f>IF(BP7="","",IF(BP7="-","【-】","【"&amp;SUBSTITUTE(TEXT(BP7,"#,##0.00"),"-","△")&amp;"】"))</f>
        <v>【1,218.70】</v>
      </c>
      <c r="BQ6" s="82">
        <f t="shared" ref="BQ6:BZ6" si="6">IF(BQ7="",NA(),BQ7)</f>
        <v>47.71</v>
      </c>
      <c r="BR6" s="82">
        <f t="shared" si="6"/>
        <v>67.12</v>
      </c>
      <c r="BS6" s="82">
        <f t="shared" si="6"/>
        <v>70.37</v>
      </c>
      <c r="BT6" s="82">
        <f t="shared" si="6"/>
        <v>64.52</v>
      </c>
      <c r="BU6" s="82">
        <f t="shared" si="6"/>
        <v>85.85</v>
      </c>
      <c r="BV6" s="82">
        <f t="shared" si="6"/>
        <v>66.22</v>
      </c>
      <c r="BW6" s="82">
        <f t="shared" si="6"/>
        <v>69.87</v>
      </c>
      <c r="BX6" s="82">
        <f t="shared" si="6"/>
        <v>74.3</v>
      </c>
      <c r="BY6" s="82">
        <f t="shared" si="6"/>
        <v>72.260000000000005</v>
      </c>
      <c r="BZ6" s="82">
        <f t="shared" si="6"/>
        <v>71.84</v>
      </c>
      <c r="CA6" s="74" t="str">
        <f>IF(CA7="","",IF(CA7="-","【-】","【"&amp;SUBSTITUTE(TEXT(CA7,"#,##0.00"),"-","△")&amp;"】"))</f>
        <v>【74.17】</v>
      </c>
      <c r="CB6" s="82">
        <f t="shared" ref="CB6:CK6" si="7">IF(CB7="",NA(),CB7)</f>
        <v>430.64</v>
      </c>
      <c r="CC6" s="82">
        <f t="shared" si="7"/>
        <v>307.41000000000003</v>
      </c>
      <c r="CD6" s="82">
        <f t="shared" si="7"/>
        <v>292.63</v>
      </c>
      <c r="CE6" s="82">
        <f t="shared" si="7"/>
        <v>319.52999999999997</v>
      </c>
      <c r="CF6" s="82">
        <f t="shared" si="7"/>
        <v>240.16</v>
      </c>
      <c r="CG6" s="82">
        <f t="shared" si="7"/>
        <v>246.72</v>
      </c>
      <c r="CH6" s="82">
        <f t="shared" si="7"/>
        <v>234.96</v>
      </c>
      <c r="CI6" s="82">
        <f t="shared" si="7"/>
        <v>221.81</v>
      </c>
      <c r="CJ6" s="82">
        <f t="shared" si="7"/>
        <v>230.02</v>
      </c>
      <c r="CK6" s="82">
        <f t="shared" si="7"/>
        <v>228.47</v>
      </c>
      <c r="CL6" s="74" t="str">
        <f>IF(CL7="","",IF(CL7="-","【-】","【"&amp;SUBSTITUTE(TEXT(CL7,"#,##0.00"),"-","△")&amp;"】"))</f>
        <v>【218.56】</v>
      </c>
      <c r="CM6" s="82">
        <f t="shared" ref="CM6:CV6" si="8">IF(CM7="",NA(),CM7)</f>
        <v>61.54</v>
      </c>
      <c r="CN6" s="82">
        <f t="shared" si="8"/>
        <v>64.260000000000005</v>
      </c>
      <c r="CO6" s="82">
        <f t="shared" si="8"/>
        <v>61.86</v>
      </c>
      <c r="CP6" s="82">
        <f t="shared" si="8"/>
        <v>61.86</v>
      </c>
      <c r="CQ6" s="82">
        <f t="shared" si="8"/>
        <v>63.46</v>
      </c>
      <c r="CR6" s="82">
        <f t="shared" si="8"/>
        <v>41.35</v>
      </c>
      <c r="CS6" s="82">
        <f t="shared" si="8"/>
        <v>42.9</v>
      </c>
      <c r="CT6" s="82">
        <f t="shared" si="8"/>
        <v>43.36</v>
      </c>
      <c r="CU6" s="82">
        <f t="shared" si="8"/>
        <v>42.56</v>
      </c>
      <c r="CV6" s="82">
        <f t="shared" si="8"/>
        <v>42.47</v>
      </c>
      <c r="CW6" s="74" t="str">
        <f>IF(CW7="","",IF(CW7="-","【-】","【"&amp;SUBSTITUTE(TEXT(CW7,"#,##0.00"),"-","△")&amp;"】"))</f>
        <v>【42.86】</v>
      </c>
      <c r="CX6" s="82">
        <f t="shared" ref="CX6:DG6" si="9">IF(CX7="",NA(),CX7)</f>
        <v>90.54</v>
      </c>
      <c r="CY6" s="82">
        <f t="shared" si="9"/>
        <v>91.06</v>
      </c>
      <c r="CZ6" s="82">
        <f t="shared" si="9"/>
        <v>91.43</v>
      </c>
      <c r="DA6" s="82">
        <f t="shared" si="9"/>
        <v>91.3</v>
      </c>
      <c r="DB6" s="82">
        <f t="shared" si="9"/>
        <v>90.84</v>
      </c>
      <c r="DC6" s="82">
        <f t="shared" si="9"/>
        <v>82.9</v>
      </c>
      <c r="DD6" s="82">
        <f t="shared" si="9"/>
        <v>83.5</v>
      </c>
      <c r="DE6" s="82">
        <f t="shared" si="9"/>
        <v>83.06</v>
      </c>
      <c r="DF6" s="82">
        <f t="shared" si="9"/>
        <v>83.32</v>
      </c>
      <c r="DG6" s="82">
        <f t="shared" si="9"/>
        <v>83.75</v>
      </c>
      <c r="DH6" s="74" t="str">
        <f>IF(DH7="","",IF(DH7="-","【-】","【"&amp;SUBSTITUTE(TEXT(DH7,"#,##0.00"),"-","△")&amp;"】"))</f>
        <v>【84.20】</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74">
        <f t="shared" si="12"/>
        <v>0</v>
      </c>
      <c r="EI6" s="74">
        <f t="shared" si="12"/>
        <v>0</v>
      </c>
      <c r="EJ6" s="82">
        <f t="shared" si="12"/>
        <v>7.0000000000000007e-002</v>
      </c>
      <c r="EK6" s="82">
        <f t="shared" si="12"/>
        <v>9.e-002</v>
      </c>
      <c r="EL6" s="82">
        <f t="shared" si="12"/>
        <v>9.e-002</v>
      </c>
      <c r="EM6" s="82">
        <f t="shared" si="12"/>
        <v>0.13</v>
      </c>
      <c r="EN6" s="82">
        <f t="shared" si="12"/>
        <v>0.36</v>
      </c>
      <c r="EO6" s="74" t="str">
        <f>IF(EO7="","",IF(EO7="-","【-】","【"&amp;SUBSTITUTE(TEXT(EO7,"#,##0.00"),"-","△")&amp;"】"))</f>
        <v>【0.28】</v>
      </c>
    </row>
    <row r="7" spans="1:145" s="59" customFormat="1">
      <c r="A7" s="60"/>
      <c r="B7" s="66">
        <v>2019</v>
      </c>
      <c r="C7" s="66">
        <v>15130</v>
      </c>
      <c r="D7" s="66">
        <v>47</v>
      </c>
      <c r="E7" s="66">
        <v>17</v>
      </c>
      <c r="F7" s="66">
        <v>4</v>
      </c>
      <c r="G7" s="66">
        <v>0</v>
      </c>
      <c r="H7" s="66" t="s">
        <v>97</v>
      </c>
      <c r="I7" s="66" t="s">
        <v>98</v>
      </c>
      <c r="J7" s="66" t="s">
        <v>99</v>
      </c>
      <c r="K7" s="66" t="s">
        <v>14</v>
      </c>
      <c r="L7" s="66" t="s">
        <v>100</v>
      </c>
      <c r="M7" s="66" t="s">
        <v>101</v>
      </c>
      <c r="N7" s="75" t="s">
        <v>39</v>
      </c>
      <c r="O7" s="75" t="s">
        <v>102</v>
      </c>
      <c r="P7" s="75">
        <v>84</v>
      </c>
      <c r="Q7" s="75">
        <v>90.12</v>
      </c>
      <c r="R7" s="75">
        <v>4500</v>
      </c>
      <c r="S7" s="75">
        <v>1679</v>
      </c>
      <c r="T7" s="75">
        <v>398.51</v>
      </c>
      <c r="U7" s="75">
        <v>4.21</v>
      </c>
      <c r="V7" s="75">
        <v>1397</v>
      </c>
      <c r="W7" s="75">
        <v>0.9</v>
      </c>
      <c r="X7" s="75">
        <v>1552.22</v>
      </c>
      <c r="Y7" s="75">
        <v>61.59</v>
      </c>
      <c r="Z7" s="75">
        <v>91.16</v>
      </c>
      <c r="AA7" s="75">
        <v>92.88</v>
      </c>
      <c r="AB7" s="75">
        <v>90.31</v>
      </c>
      <c r="AC7" s="75">
        <v>94.52</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1133.68</v>
      </c>
      <c r="BG7" s="75">
        <v>1020.21</v>
      </c>
      <c r="BH7" s="75">
        <v>936.3</v>
      </c>
      <c r="BI7" s="75">
        <v>845.57</v>
      </c>
      <c r="BJ7" s="75">
        <v>772.97</v>
      </c>
      <c r="BK7" s="75">
        <v>1434.89</v>
      </c>
      <c r="BL7" s="75">
        <v>1298.9100000000001</v>
      </c>
      <c r="BM7" s="75">
        <v>1243.71</v>
      </c>
      <c r="BN7" s="75">
        <v>1194.1500000000001</v>
      </c>
      <c r="BO7" s="75">
        <v>1206.79</v>
      </c>
      <c r="BP7" s="75">
        <v>1218.7</v>
      </c>
      <c r="BQ7" s="75">
        <v>47.71</v>
      </c>
      <c r="BR7" s="75">
        <v>67.12</v>
      </c>
      <c r="BS7" s="75">
        <v>70.37</v>
      </c>
      <c r="BT7" s="75">
        <v>64.52</v>
      </c>
      <c r="BU7" s="75">
        <v>85.85</v>
      </c>
      <c r="BV7" s="75">
        <v>66.22</v>
      </c>
      <c r="BW7" s="75">
        <v>69.87</v>
      </c>
      <c r="BX7" s="75">
        <v>74.3</v>
      </c>
      <c r="BY7" s="75">
        <v>72.260000000000005</v>
      </c>
      <c r="BZ7" s="75">
        <v>71.84</v>
      </c>
      <c r="CA7" s="75">
        <v>74.17</v>
      </c>
      <c r="CB7" s="75">
        <v>430.64</v>
      </c>
      <c r="CC7" s="75">
        <v>307.41000000000003</v>
      </c>
      <c r="CD7" s="75">
        <v>292.63</v>
      </c>
      <c r="CE7" s="75">
        <v>319.52999999999997</v>
      </c>
      <c r="CF7" s="75">
        <v>240.16</v>
      </c>
      <c r="CG7" s="75">
        <v>246.72</v>
      </c>
      <c r="CH7" s="75">
        <v>234.96</v>
      </c>
      <c r="CI7" s="75">
        <v>221.81</v>
      </c>
      <c r="CJ7" s="75">
        <v>230.02</v>
      </c>
      <c r="CK7" s="75">
        <v>228.47</v>
      </c>
      <c r="CL7" s="75">
        <v>218.56</v>
      </c>
      <c r="CM7" s="75">
        <v>61.54</v>
      </c>
      <c r="CN7" s="75">
        <v>64.260000000000005</v>
      </c>
      <c r="CO7" s="75">
        <v>61.86</v>
      </c>
      <c r="CP7" s="75">
        <v>61.86</v>
      </c>
      <c r="CQ7" s="75">
        <v>63.46</v>
      </c>
      <c r="CR7" s="75">
        <v>41.35</v>
      </c>
      <c r="CS7" s="75">
        <v>42.9</v>
      </c>
      <c r="CT7" s="75">
        <v>43.36</v>
      </c>
      <c r="CU7" s="75">
        <v>42.56</v>
      </c>
      <c r="CV7" s="75">
        <v>42.47</v>
      </c>
      <c r="CW7" s="75">
        <v>42.86</v>
      </c>
      <c r="CX7" s="75">
        <v>90.54</v>
      </c>
      <c r="CY7" s="75">
        <v>91.06</v>
      </c>
      <c r="CZ7" s="75">
        <v>91.43</v>
      </c>
      <c r="DA7" s="75">
        <v>91.3</v>
      </c>
      <c r="DB7" s="75">
        <v>90.84</v>
      </c>
      <c r="DC7" s="75">
        <v>82.9</v>
      </c>
      <c r="DD7" s="75">
        <v>83.5</v>
      </c>
      <c r="DE7" s="75">
        <v>83.06</v>
      </c>
      <c r="DF7" s="75">
        <v>83.32</v>
      </c>
      <c r="DG7" s="75">
        <v>83.75</v>
      </c>
      <c r="DH7" s="75">
        <v>84.2</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0</v>
      </c>
      <c r="EI7" s="75">
        <v>0</v>
      </c>
      <c r="EJ7" s="75">
        <v>7.0000000000000007e-002</v>
      </c>
      <c r="EK7" s="75">
        <v>9.e-002</v>
      </c>
      <c r="EL7" s="75">
        <v>9.e-002</v>
      </c>
      <c r="EM7" s="75">
        <v>0.13</v>
      </c>
      <c r="EN7" s="75">
        <v>0.36</v>
      </c>
      <c r="EO7" s="75">
        <v>0.28000000000000003</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103</v>
      </c>
      <c r="C9" s="61" t="s">
        <v>104</v>
      </c>
      <c r="D9" s="61" t="s">
        <v>105</v>
      </c>
      <c r="E9" s="61" t="s">
        <v>106</v>
      </c>
      <c r="F9" s="61" t="s">
        <v>107</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31</v>
      </c>
      <c r="B10" s="67">
        <f>DATEVALUE($B7+12-B11&amp;"/1/"&amp;B12)</f>
        <v>46388</v>
      </c>
      <c r="C10" s="67">
        <f>DATEVALUE($B7+12-C11&amp;"/1/"&amp;C12)</f>
        <v>46753</v>
      </c>
      <c r="D10" s="67">
        <f>DATEVALUE($B7+12-D11&amp;"/1/"&amp;D12)</f>
        <v>47119</v>
      </c>
      <c r="E10" s="67">
        <f>DATEVALUE($B7+12-E11&amp;"/1/"&amp;E12)</f>
        <v>47484</v>
      </c>
      <c r="F10" s="68">
        <f>DATEVALUE($B7+12-F11&amp;"/1/"&amp;F12)</f>
        <v>47849</v>
      </c>
    </row>
    <row r="11" spans="1:145">
      <c r="B11">
        <v>4</v>
      </c>
      <c r="C11">
        <v>3</v>
      </c>
      <c r="D11">
        <v>2</v>
      </c>
      <c r="E11">
        <v>1</v>
      </c>
      <c r="F11">
        <v>0</v>
      </c>
      <c r="G11" t="s">
        <v>108</v>
      </c>
    </row>
    <row r="12" spans="1:145">
      <c r="B12">
        <v>1</v>
      </c>
      <c r="C12">
        <v>1</v>
      </c>
      <c r="D12">
        <v>1</v>
      </c>
      <c r="E12">
        <v>1</v>
      </c>
      <c r="F12">
        <v>1</v>
      </c>
      <c r="G12" t="s">
        <v>109</v>
      </c>
    </row>
    <row r="13" spans="1:145">
      <c r="B13" t="s">
        <v>110</v>
      </c>
      <c r="C13" t="s">
        <v>110</v>
      </c>
      <c r="D13" t="s">
        <v>110</v>
      </c>
      <c r="E13" t="s">
        <v>110</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2021-01-22T01:30:10Z</cp:lastPrinted>
  <dcterms:created xsi:type="dcterms:W3CDTF">2020-12-04T02:51:45Z</dcterms:created>
  <dcterms:modified xsi:type="dcterms:W3CDTF">2023-02-28T01:35:04Z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2023-02-28T01:35:04Z</vt:filetime>
  </property>
</Properties>
</file>