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uTwvCyoxSvQUehxaCXGdIA7xmDJGrdOplnvbqJuNNNKyxTdBGEfxxcxxbAEm8mcDMVlg/Y52tCfpYx6W2Oqg==" workbookSaltValue="og3jDwxl3UdcbciVt+vvI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<sst xmlns="http://schemas.openxmlformats.org/spreadsheetml/2006/main" xmlns:r="http://schemas.openxmlformats.org/officeDocument/2006/relationships" count="123" uniqueCount="123">
  <si>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</si>
  <si>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</si>
  <si>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</si>
  <si>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</si>
  <si>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</si>
  <si>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</si>
  <si>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</si>
  <si>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</si>
  <si>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</si>
  <si>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</si>
  <si>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</si>
  <si>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</si>
  <si>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</si>
  <si>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</si>
  <si>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</si>
  <si>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</si>
  <si>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</si>
  <si>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</si>
  <si>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</si>
  <si>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</si>
  <si>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</si>
  <si>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</si>
  <si>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</si>
  <si>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</si>
  <si>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</si>
  <si>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</si>
  <si>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</si>
  <si>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</si>
  <si>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</si>
  <si>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</si>
  <si>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</si>
  <si>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</si>
  <si>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</si>
  <si>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</si>
  <si>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</si>
  <si>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</si>
  <si>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</si>
  <si>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</si>
  <si>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</si>
  <si>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</si>
  <si>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</si>
  <si>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</si>
  <si>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</si>
  <si>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</si>
  <si>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</si>
  <si>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</si>
  <si>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</si>
  <si>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</si>
  <si>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</si>
  <si>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</si>
  <si>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</si>
  <si>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</si>
  <si>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</si>
  <si>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</si>
  <si>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</si>
  <si>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</si>
  <si>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</si>
  <si>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</si>
  <si>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</si>
  <si>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</si>
  <si>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</si>
  <si>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</si>
  <si>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</si>
  <si>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</si>
  <si>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</si>
  <si>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</si>
  <si>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</si>
  <si>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</si>
  <si>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</si>
  <si>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</si>
  <si>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</si>
  <si>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</si>
  <si>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</si>
  <si>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</si>
  <si>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</si>
  <si>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</si>
  <si>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</si>
  <si>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</si>
  <si>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</si>
  <si>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</si>
  <si>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</si>
  <si>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</si>
  <si>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</si>
  <si>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</si>
  <si>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</si>
  <si>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</si>
  <si>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</si>
  <si>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</si>
  <si>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</si>
  <si>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</si>
  <si>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</si>
  <si>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</si>
  <si>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</si>
  <si>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</si>
  <si>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</si>
  <si>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</si>
  <si>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</si>
  <si>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</si>
  <si>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</si>
  <si>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</si>
  <si>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</si>
  <si>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</si>
  <si>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</si>
  <si>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</si>
  <si>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</si>
  <si>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</si>
  <si>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</si>
  <si>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</si>
  <si>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</si>
  <si>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中頓別町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</si>
  <si>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</si>
  <si>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</si>
  <si>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</si>
  <si>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</si>
  <si>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</si>
  <si>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</si>
  <si>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</si>
  <si>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</si>
  <si>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</si>
  <si>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</si>
  <si>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収益的収支比率について、当初の下水道施設の建設及び下水道管布設に係る地方債償還金の影響等により数値が１００％を下回っています。これは収支が赤字であることを示しており、経費回収率については平成２９年度については維持管理費の見直し等により汚水処理費の減少となり、経費回収率がわずかに増加しておりますが下水道使用料収入だけでは賄えていないため一般会計からの繰入金で補う状況となっています。また、有収水量に対して汚水処理費が多いため汚水処理原価が類似団体平均値より高くなっており、今後についても更なる汚水処理費抑制のための経営改善や更新事業等の実施時期及び内容を検討していかなければなりません。</t>
  </si>
  <si>
    <t>管路更新率について、中頓別町において下水道管の布設は平成６年度から開始され平成１５年度に既存家屋に対して整備が完了しています。平成６年度に布設した管渠で２４年経過していますが、今後は点検や長寿命化等の取り組みを実施し管渠改築の必要性が高いものから計画的に更新を実施していくこととなります。</t>
  </si>
  <si>
    <t>下水道施設建設と下水道管布設当初の地方債償還金の影響により収益的収支比率と経費回収率については数値が低く、汚水処理原価は類似団体平均値より高くなっています。管渠（下水道管）については、布設からの経過年数が比較的浅いこともあり、点検等により更新の時期を検討した上で更新計画を策定し実施することとなりますが、下水道施設の処理設備についてはすでに耐用年数を超えておりストックマネジメント計画に沿った更新を予定してます。このような状況により、更新に必要な財源の確保が必要ですが、現状は一般会計からの繰入金に依存していることもあり経営計画策定により今後の財政状況の見直しを把握した上で、下水道使用料についても適正なのかを含め検討していかなければなりません。</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</si>
</sst>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ge"/>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4.e-002</c:v>
                </c:pt>
                <c:pt idx="2">
                  <c:v>7.0000000000000007e-002</c:v>
                </c:pt>
                <c:pt idx="3">
                  <c:v>9.e-002</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50.59</c:v>
                </c:pt>
                <c:pt idx="1">
                  <c:v>21.48</c:v>
                </c:pt>
                <c:pt idx="2">
                  <c:v>61.59</c:v>
                </c:pt>
                <c:pt idx="3">
                  <c:v>91.16</c:v>
                </c:pt>
                <c:pt idx="4">
                  <c:v>92.88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1058.9000000000001</c:v>
                </c:pt>
                <c:pt idx="1">
                  <c:v>801.72</c:v>
                </c:pt>
                <c:pt idx="2">
                  <c:v>1133.68</c:v>
                </c:pt>
                <c:pt idx="3">
                  <c:v>1020.21</c:v>
                </c:pt>
                <c:pt idx="4">
                  <c:v>936.3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1569.13</c:v>
                </c:pt>
                <c:pt idx="1">
                  <c:v>1436</c:v>
                </c:pt>
                <c:pt idx="2">
                  <c:v>1434.89</c:v>
                </c:pt>
                <c:pt idx="3">
                  <c:v>1298.9100000000001</c:v>
                </c:pt>
                <c:pt idx="4">
                  <c:v>1243.71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35.909999999999997</c:v>
                </c:pt>
                <c:pt idx="1">
                  <c:v>13.56</c:v>
                </c:pt>
                <c:pt idx="2">
                  <c:v>47.71</c:v>
                </c:pt>
                <c:pt idx="3">
                  <c:v>67.12</c:v>
                </c:pt>
                <c:pt idx="4">
                  <c:v>70.37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64.63</c:v>
                </c:pt>
                <c:pt idx="1">
                  <c:v>66.56</c:v>
                </c:pt>
                <c:pt idx="2">
                  <c:v>66.22</c:v>
                </c:pt>
                <c:pt idx="3">
                  <c:v>69.87</c:v>
                </c:pt>
                <c:pt idx="4">
                  <c:v>74.3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574.22</c:v>
                </c:pt>
                <c:pt idx="1">
                  <c:v>1521.52</c:v>
                </c:pt>
                <c:pt idx="2">
                  <c:v>430.64</c:v>
                </c:pt>
                <c:pt idx="3">
                  <c:v>307.41000000000003</c:v>
                </c:pt>
                <c:pt idx="4">
                  <c:v>292.63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245.75</c:v>
                </c:pt>
                <c:pt idx="1">
                  <c:v>244.29</c:v>
                </c:pt>
                <c:pt idx="2">
                  <c:v>246.72</c:v>
                </c:pt>
                <c:pt idx="3">
                  <c:v>234.96</c:v>
                </c:pt>
                <c:pt idx="4">
                  <c:v>221.81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63.78</c:v>
                </c:pt>
                <c:pt idx="1">
                  <c:v>62.34</c:v>
                </c:pt>
                <c:pt idx="2">
                  <c:v>61.54</c:v>
                </c:pt>
                <c:pt idx="3">
                  <c:v>64.260000000000005</c:v>
                </c:pt>
                <c:pt idx="4">
                  <c:v>61.86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43.65</c:v>
                </c:pt>
                <c:pt idx="1">
                  <c:v>43.58</c:v>
                </c:pt>
                <c:pt idx="2">
                  <c:v>41.35</c:v>
                </c:pt>
                <c:pt idx="3">
                  <c:v>42.9</c:v>
                </c:pt>
                <c:pt idx="4">
                  <c:v>43.36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89.49</c:v>
                </c:pt>
                <c:pt idx="1">
                  <c:v>90.59</c:v>
                </c:pt>
                <c:pt idx="2">
                  <c:v>90.54</c:v>
                </c:pt>
                <c:pt idx="3">
                  <c:v>91.06</c:v>
                </c:pt>
                <c:pt idx="4">
                  <c:v>91.43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82.2</c:v>
                </c:pt>
                <c:pt idx="1">
                  <c:v>82.35</c:v>
                </c:pt>
                <c:pt idx="2">
                  <c:v>82.9</c:v>
                </c:pt>
                <c:pt idx="3">
                  <c:v>83.5</c:v>
                </c:pt>
                <c:pt idx="4">
                  <c:v>83.06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【1,225.44】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【42.66】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4</v>
      </c>
      <c r="Q7" s="5"/>
      <c r="R7" s="5"/>
      <c r="S7" s="5"/>
      <c r="T7" s="5"/>
      <c r="U7" s="5"/>
      <c r="V7" s="5"/>
      <c r="W7" s="5" t="s">
        <v>15</v>
      </c>
      <c r="X7" s="5"/>
      <c r="Y7" s="5"/>
      <c r="Z7" s="5"/>
      <c r="AA7" s="5"/>
      <c r="AB7" s="5"/>
      <c r="AC7" s="5"/>
      <c r="AD7" s="5" t="s">
        <v>3</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6" t="s">
        <v>18</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1762</v>
      </c>
      <c r="AM8" s="21"/>
      <c r="AN8" s="21"/>
      <c r="AO8" s="21"/>
      <c r="AP8" s="21"/>
      <c r="AQ8" s="21"/>
      <c r="AR8" s="21"/>
      <c r="AS8" s="21"/>
      <c r="AT8" s="7">
        <f>データ!T6</f>
        <v>398.51</v>
      </c>
      <c r="AU8" s="7"/>
      <c r="AV8" s="7"/>
      <c r="AW8" s="7"/>
      <c r="AX8" s="7"/>
      <c r="AY8" s="7"/>
      <c r="AZ8" s="7"/>
      <c r="BA8" s="7"/>
      <c r="BB8" s="7">
        <f>データ!U6</f>
        <v>4.42</v>
      </c>
      <c r="BC8" s="7"/>
      <c r="BD8" s="7"/>
      <c r="BE8" s="7"/>
      <c r="BF8" s="7"/>
      <c r="BG8" s="7"/>
      <c r="BH8" s="7"/>
      <c r="BI8" s="7"/>
      <c r="BJ8" s="3"/>
      <c r="BK8" s="3"/>
      <c r="BL8" s="27" t="s">
        <v>13</v>
      </c>
      <c r="BM8" s="37"/>
      <c r="BN8" s="44" t="s">
        <v>20</v>
      </c>
      <c r="BO8" s="47"/>
      <c r="BP8" s="47"/>
      <c r="BQ8" s="47"/>
      <c r="BR8" s="47"/>
      <c r="BS8" s="47"/>
      <c r="BT8" s="47"/>
      <c r="BU8" s="47"/>
      <c r="BV8" s="47"/>
      <c r="BW8" s="47"/>
      <c r="BX8" s="47"/>
      <c r="BY8" s="51"/>
    </row>
    <row r="9" spans="1:78" ht="18.75" customHeight="1">
      <c r="A9" s="2"/>
      <c r="B9" s="5" t="s">
        <v>22</v>
      </c>
      <c r="C9" s="5"/>
      <c r="D9" s="5"/>
      <c r="E9" s="5"/>
      <c r="F9" s="5"/>
      <c r="G9" s="5"/>
      <c r="H9" s="5"/>
      <c r="I9" s="5" t="s">
        <v>23</v>
      </c>
      <c r="J9" s="5"/>
      <c r="K9" s="5"/>
      <c r="L9" s="5"/>
      <c r="M9" s="5"/>
      <c r="N9" s="5"/>
      <c r="O9" s="5"/>
      <c r="P9" s="5" t="s">
        <v>26</v>
      </c>
      <c r="Q9" s="5"/>
      <c r="R9" s="5"/>
      <c r="S9" s="5"/>
      <c r="T9" s="5"/>
      <c r="U9" s="5"/>
      <c r="V9" s="5"/>
      <c r="W9" s="5" t="s">
        <v>29</v>
      </c>
      <c r="X9" s="5"/>
      <c r="Y9" s="5"/>
      <c r="Z9" s="5"/>
      <c r="AA9" s="5"/>
      <c r="AB9" s="5"/>
      <c r="AC9" s="5"/>
      <c r="AD9" s="5" t="s">
        <v>21</v>
      </c>
      <c r="AE9" s="5"/>
      <c r="AF9" s="5"/>
      <c r="AG9" s="5"/>
      <c r="AH9" s="5"/>
      <c r="AI9" s="5"/>
      <c r="AJ9" s="5"/>
      <c r="AK9" s="3"/>
      <c r="AL9" s="5" t="s">
        <v>30</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83.02</v>
      </c>
      <c r="Q10" s="7"/>
      <c r="R10" s="7"/>
      <c r="S10" s="7"/>
      <c r="T10" s="7"/>
      <c r="U10" s="7"/>
      <c r="V10" s="7"/>
      <c r="W10" s="7">
        <f>データ!Q6</f>
        <v>84.01</v>
      </c>
      <c r="X10" s="7"/>
      <c r="Y10" s="7"/>
      <c r="Z10" s="7"/>
      <c r="AA10" s="7"/>
      <c r="AB10" s="7"/>
      <c r="AC10" s="7"/>
      <c r="AD10" s="21">
        <f>データ!R6</f>
        <v>4500</v>
      </c>
      <c r="AE10" s="21"/>
      <c r="AF10" s="21"/>
      <c r="AG10" s="21"/>
      <c r="AH10" s="21"/>
      <c r="AI10" s="21"/>
      <c r="AJ10" s="21"/>
      <c r="AK10" s="2"/>
      <c r="AL10" s="21">
        <f>データ!V6</f>
        <v>1447</v>
      </c>
      <c r="AM10" s="21"/>
      <c r="AN10" s="21"/>
      <c r="AO10" s="21"/>
      <c r="AP10" s="21"/>
      <c r="AQ10" s="21"/>
      <c r="AR10" s="21"/>
      <c r="AS10" s="21"/>
      <c r="AT10" s="7">
        <f>データ!W6</f>
        <v>0.9</v>
      </c>
      <c r="AU10" s="7"/>
      <c r="AV10" s="7"/>
      <c r="AW10" s="7"/>
      <c r="AX10" s="7"/>
      <c r="AY10" s="7"/>
      <c r="AZ10" s="7"/>
      <c r="BA10" s="7"/>
      <c r="BB10" s="7">
        <f>データ!X6</f>
        <v>1607.78</v>
      </c>
      <c r="BC10" s="7"/>
      <c r="BD10" s="7"/>
      <c r="BE10" s="7"/>
      <c r="BF10" s="7"/>
      <c r="BG10" s="7"/>
      <c r="BH10" s="7"/>
      <c r="BI10" s="7"/>
      <c r="BJ10" s="2"/>
      <c r="BK10" s="2"/>
      <c r="BL10" s="29" t="s">
        <v>39</v>
      </c>
      <c r="BM10" s="39"/>
      <c r="BN10" s="46" t="s">
        <v>43</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47</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49</v>
      </c>
      <c r="D34" s="16"/>
      <c r="E34" s="16"/>
      <c r="F34" s="16"/>
      <c r="G34" s="16"/>
      <c r="H34" s="16"/>
      <c r="I34" s="16"/>
      <c r="J34" s="16"/>
      <c r="K34" s="16"/>
      <c r="L34" s="16"/>
      <c r="M34" s="16"/>
      <c r="N34" s="16"/>
      <c r="O34" s="16"/>
      <c r="P34" s="16"/>
      <c r="Q34" s="19"/>
      <c r="R34" s="16" t="s">
        <v>48</v>
      </c>
      <c r="S34" s="16"/>
      <c r="T34" s="16"/>
      <c r="U34" s="16"/>
      <c r="V34" s="16"/>
      <c r="W34" s="16"/>
      <c r="X34" s="16"/>
      <c r="Y34" s="16"/>
      <c r="Z34" s="16"/>
      <c r="AA34" s="16"/>
      <c r="AB34" s="16"/>
      <c r="AC34" s="16"/>
      <c r="AD34" s="16"/>
      <c r="AE34" s="16"/>
      <c r="AF34" s="19"/>
      <c r="AG34" s="16" t="s">
        <v>51</v>
      </c>
      <c r="AH34" s="16"/>
      <c r="AI34" s="16"/>
      <c r="AJ34" s="16"/>
      <c r="AK34" s="16"/>
      <c r="AL34" s="16"/>
      <c r="AM34" s="16"/>
      <c r="AN34" s="16"/>
      <c r="AO34" s="16"/>
      <c r="AP34" s="16"/>
      <c r="AQ34" s="16"/>
      <c r="AR34" s="16"/>
      <c r="AS34" s="16"/>
      <c r="AT34" s="16"/>
      <c r="AU34" s="19"/>
      <c r="AV34" s="16" t="s">
        <v>41</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53</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31</v>
      </c>
      <c r="S56" s="16"/>
      <c r="T56" s="16"/>
      <c r="U56" s="16"/>
      <c r="V56" s="16"/>
      <c r="W56" s="16"/>
      <c r="X56" s="16"/>
      <c r="Y56" s="16"/>
      <c r="Z56" s="16"/>
      <c r="AA56" s="16"/>
      <c r="AB56" s="16"/>
      <c r="AC56" s="16"/>
      <c r="AD56" s="16"/>
      <c r="AE56" s="16"/>
      <c r="AF56" s="19"/>
      <c r="AG56" s="16" t="s">
        <v>45</v>
      </c>
      <c r="AH56" s="16"/>
      <c r="AI56" s="16"/>
      <c r="AJ56" s="16"/>
      <c r="AK56" s="16"/>
      <c r="AL56" s="16"/>
      <c r="AM56" s="16"/>
      <c r="AN56" s="16"/>
      <c r="AO56" s="16"/>
      <c r="AP56" s="16"/>
      <c r="AQ56" s="16"/>
      <c r="AR56" s="16"/>
      <c r="AS56" s="16"/>
      <c r="AT56" s="16"/>
      <c r="AU56" s="19"/>
      <c r="AV56" s="16" t="s">
        <v>54</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122</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57</v>
      </c>
      <c r="D79" s="16"/>
      <c r="E79" s="16"/>
      <c r="F79" s="16"/>
      <c r="G79" s="16"/>
      <c r="H79" s="16"/>
      <c r="I79" s="16"/>
      <c r="J79" s="16"/>
      <c r="K79" s="16"/>
      <c r="L79" s="16"/>
      <c r="M79" s="16"/>
      <c r="N79" s="16"/>
      <c r="O79" s="16"/>
      <c r="P79" s="16"/>
      <c r="Q79" s="16"/>
      <c r="R79" s="16"/>
      <c r="S79" s="16"/>
      <c r="T79" s="16"/>
      <c r="U79" s="19"/>
      <c r="V79" s="19"/>
      <c r="W79" s="16" t="s">
        <v>59</v>
      </c>
      <c r="X79" s="16"/>
      <c r="Y79" s="16"/>
      <c r="Z79" s="16"/>
      <c r="AA79" s="16"/>
      <c r="AB79" s="16"/>
      <c r="AC79" s="16"/>
      <c r="AD79" s="16"/>
      <c r="AE79" s="16"/>
      <c r="AF79" s="16"/>
      <c r="AG79" s="16"/>
      <c r="AH79" s="16"/>
      <c r="AI79" s="16"/>
      <c r="AJ79" s="16"/>
      <c r="AK79" s="16"/>
      <c r="AL79" s="16"/>
      <c r="AM79" s="16"/>
      <c r="AN79" s="16"/>
      <c r="AO79" s="19"/>
      <c r="AP79" s="19"/>
      <c r="AQ79" s="16" t="s">
        <v>60</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61</v>
      </c>
    </row>
    <row r="84" spans="1:78">
      <c r="C84" s="2" t="s">
        <v>62</v>
      </c>
    </row>
    <row r="85" spans="1:78" hidden="1">
      <c r="B85" s="12" t="s">
        <v>63</v>
      </c>
      <c r="C85" s="12"/>
      <c r="D85" s="12"/>
      <c r="E85" s="12" t="s">
        <v>64</v>
      </c>
      <c r="F85" s="12" t="s">
        <v>65</v>
      </c>
      <c r="G85" s="12" t="s">
        <v>66</v>
      </c>
      <c r="H85" s="12" t="s">
        <v>52</v>
      </c>
      <c r="I85" s="12" t="s">
        <v>8</v>
      </c>
      <c r="J85" s="12" t="s">
        <v>67</v>
      </c>
      <c r="K85" s="12" t="s">
        <v>68</v>
      </c>
      <c r="L85" s="12" t="s">
        <v>34</v>
      </c>
      <c r="M85" s="12" t="s">
        <v>37</v>
      </c>
      <c r="N85" s="12" t="s">
        <v>69</v>
      </c>
      <c r="O85" s="12" t="s">
        <v>58</v>
      </c>
    </row>
    <row r="86" spans="1:78" hidden="1">
      <c r="B86" s="12"/>
      <c r="C86" s="12"/>
      <c r="D86" s="12"/>
      <c r="E86" s="12" t="str">
        <f>データ!AI6</f>
        <v/>
      </c>
      <c r="F86" s="12" t="s">
        <v>44</v>
      </c>
      <c r="G86" s="12" t="s">
        <v>44</v>
      </c>
      <c r="H86" s="12" t="str">
        <f>データ!BP6</f>
        <v>【1,225.44】</v>
      </c>
      <c r="I86" s="12" t="str">
        <f>データ!CA6</f>
        <v>【75.58】</v>
      </c>
      <c r="J86" s="12" t="str">
        <f>データ!CL6</f>
        <v>【215.23】</v>
      </c>
      <c r="K86" s="12" t="str">
        <f>データ!CW6</f>
        <v>【42.66】</v>
      </c>
      <c r="L86" s="12" t="str">
        <f>データ!DH6</f>
        <v>【82.67】</v>
      </c>
      <c r="M86" s="12" t="s">
        <v>44</v>
      </c>
      <c r="N86" s="12" t="s">
        <v>44</v>
      </c>
      <c r="O86" s="12" t="str">
        <f>データ!EO6</f>
        <v>【0.10】</v>
      </c>
    </row>
  </sheetData>
  <sheetProtection algorithmName="SHA-512" hashValue="Pj6yYbzLJ2imUeTZHSYE4lewqlJa8bWX8OrpQCzeQ04XhUXnzqtAv3uaiaTZst89iJyKgyYE7YLGDc1dfyrvMw==" saltValue="dz9gFGDsW0Hs6CkZ08NqtQ=="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56</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40</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19</v>
      </c>
      <c r="B3" s="61" t="s">
        <v>33</v>
      </c>
      <c r="C3" s="61" t="s">
        <v>71</v>
      </c>
      <c r="D3" s="61" t="s">
        <v>50</v>
      </c>
      <c r="E3" s="61" t="s">
        <v>2</v>
      </c>
      <c r="F3" s="61" t="s">
        <v>1</v>
      </c>
      <c r="G3" s="61" t="s">
        <v>24</v>
      </c>
      <c r="H3" s="67" t="s">
        <v>55</v>
      </c>
      <c r="I3" s="70"/>
      <c r="J3" s="70"/>
      <c r="K3" s="70"/>
      <c r="L3" s="70"/>
      <c r="M3" s="70"/>
      <c r="N3" s="70"/>
      <c r="O3" s="70"/>
      <c r="P3" s="70"/>
      <c r="Q3" s="70"/>
      <c r="R3" s="70"/>
      <c r="S3" s="70"/>
      <c r="T3" s="70"/>
      <c r="U3" s="70"/>
      <c r="V3" s="70"/>
      <c r="W3" s="70"/>
      <c r="X3" s="75"/>
      <c r="Y3" s="78" t="s">
        <v>72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73</v>
      </c>
      <c r="B4" s="62"/>
      <c r="C4" s="62"/>
      <c r="D4" s="62"/>
      <c r="E4" s="62"/>
      <c r="F4" s="62"/>
      <c r="G4" s="62"/>
      <c r="H4" s="68"/>
      <c r="I4" s="71"/>
      <c r="J4" s="71"/>
      <c r="K4" s="71"/>
      <c r="L4" s="71"/>
      <c r="M4" s="71"/>
      <c r="N4" s="71"/>
      <c r="O4" s="71"/>
      <c r="P4" s="71"/>
      <c r="Q4" s="71"/>
      <c r="R4" s="71"/>
      <c r="S4" s="71"/>
      <c r="T4" s="71"/>
      <c r="U4" s="71"/>
      <c r="V4" s="71"/>
      <c r="W4" s="71"/>
      <c r="X4" s="76"/>
      <c r="Y4" s="79" t="s">
        <v>25</v>
      </c>
      <c r="Z4" s="79"/>
      <c r="AA4" s="79"/>
      <c r="AB4" s="79"/>
      <c r="AC4" s="79"/>
      <c r="AD4" s="79"/>
      <c r="AE4" s="79"/>
      <c r="AF4" s="79"/>
      <c r="AG4" s="79"/>
      <c r="AH4" s="79"/>
      <c r="AI4" s="79"/>
      <c r="AJ4" s="79" t="s">
        <v>74</v>
      </c>
      <c r="AK4" s="79"/>
      <c r="AL4" s="79"/>
      <c r="AM4" s="79"/>
      <c r="AN4" s="79"/>
      <c r="AO4" s="79"/>
      <c r="AP4" s="79"/>
      <c r="AQ4" s="79"/>
      <c r="AR4" s="79"/>
      <c r="AS4" s="79"/>
      <c r="AT4" s="79"/>
      <c r="AU4" s="79" t="s">
        <v>28</v>
      </c>
      <c r="AV4" s="79"/>
      <c r="AW4" s="79"/>
      <c r="AX4" s="79"/>
      <c r="AY4" s="79"/>
      <c r="AZ4" s="79"/>
      <c r="BA4" s="79"/>
      <c r="BB4" s="79"/>
      <c r="BC4" s="79"/>
      <c r="BD4" s="79"/>
      <c r="BE4" s="79"/>
      <c r="BF4" s="79" t="s">
        <v>75</v>
      </c>
      <c r="BG4" s="79"/>
      <c r="BH4" s="79"/>
      <c r="BI4" s="79"/>
      <c r="BJ4" s="79"/>
      <c r="BK4" s="79"/>
      <c r="BL4" s="79"/>
      <c r="BM4" s="79"/>
      <c r="BN4" s="79"/>
      <c r="BO4" s="79"/>
      <c r="BP4" s="79"/>
      <c r="BQ4" s="79" t="s">
        <v>76</v>
      </c>
      <c r="BR4" s="79"/>
      <c r="BS4" s="79"/>
      <c r="BT4" s="79"/>
      <c r="BU4" s="79"/>
      <c r="BV4" s="79"/>
      <c r="BW4" s="79"/>
      <c r="BX4" s="79"/>
      <c r="BY4" s="79"/>
      <c r="BZ4" s="79"/>
      <c r="CA4" s="79"/>
      <c r="CB4" s="79" t="s">
        <v>77</v>
      </c>
      <c r="CC4" s="79"/>
      <c r="CD4" s="79"/>
      <c r="CE4" s="79"/>
      <c r="CF4" s="79"/>
      <c r="CG4" s="79"/>
      <c r="CH4" s="79"/>
      <c r="CI4" s="79"/>
      <c r="CJ4" s="79"/>
      <c r="CK4" s="79"/>
      <c r="CL4" s="79"/>
      <c r="CM4" s="79" t="s">
        <v>79</v>
      </c>
      <c r="CN4" s="79"/>
      <c r="CO4" s="79"/>
      <c r="CP4" s="79"/>
      <c r="CQ4" s="79"/>
      <c r="CR4" s="79"/>
      <c r="CS4" s="79"/>
      <c r="CT4" s="79"/>
      <c r="CU4" s="79"/>
      <c r="CV4" s="79"/>
      <c r="CW4" s="79"/>
      <c r="CX4" s="79" t="s">
        <v>80</v>
      </c>
      <c r="CY4" s="79"/>
      <c r="CZ4" s="79"/>
      <c r="DA4" s="79"/>
      <c r="DB4" s="79"/>
      <c r="DC4" s="79"/>
      <c r="DD4" s="79"/>
      <c r="DE4" s="79"/>
      <c r="DF4" s="79"/>
      <c r="DG4" s="79"/>
      <c r="DH4" s="79"/>
      <c r="DI4" s="79" t="s">
        <v>81</v>
      </c>
      <c r="DJ4" s="79"/>
      <c r="DK4" s="79"/>
      <c r="DL4" s="79"/>
      <c r="DM4" s="79"/>
      <c r="DN4" s="79"/>
      <c r="DO4" s="79"/>
      <c r="DP4" s="79"/>
      <c r="DQ4" s="79"/>
      <c r="DR4" s="79"/>
      <c r="DS4" s="79"/>
      <c r="DT4" s="79" t="s">
        <v>82</v>
      </c>
      <c r="DU4" s="79"/>
      <c r="DV4" s="79"/>
      <c r="DW4" s="79"/>
      <c r="DX4" s="79"/>
      <c r="DY4" s="79"/>
      <c r="DZ4" s="79"/>
      <c r="EA4" s="79"/>
      <c r="EB4" s="79"/>
      <c r="EC4" s="79"/>
      <c r="ED4" s="79"/>
      <c r="EE4" s="79" t="s">
        <v>83</v>
      </c>
      <c r="EF4" s="79"/>
      <c r="EG4" s="79"/>
      <c r="EH4" s="79"/>
      <c r="EI4" s="79"/>
      <c r="EJ4" s="79"/>
      <c r="EK4" s="79"/>
      <c r="EL4" s="79"/>
      <c r="EM4" s="79"/>
      <c r="EN4" s="79"/>
      <c r="EO4" s="79"/>
    </row>
    <row r="5" spans="1:145">
      <c r="A5" s="59" t="s">
        <v>84</v>
      </c>
      <c r="B5" s="63"/>
      <c r="C5" s="63"/>
      <c r="D5" s="63"/>
      <c r="E5" s="63"/>
      <c r="F5" s="63"/>
      <c r="G5" s="63"/>
      <c r="H5" s="69" t="s">
        <v>70</v>
      </c>
      <c r="I5" s="69" t="s">
        <v>85</v>
      </c>
      <c r="J5" s="69" t="s">
        <v>86</v>
      </c>
      <c r="K5" s="69" t="s">
        <v>87</v>
      </c>
      <c r="L5" s="69" t="s">
        <v>88</v>
      </c>
      <c r="M5" s="69" t="s">
        <v>3</v>
      </c>
      <c r="N5" s="69" t="s">
        <v>89</v>
      </c>
      <c r="O5" s="69" t="s">
        <v>90</v>
      </c>
      <c r="P5" s="69" t="s">
        <v>91</v>
      </c>
      <c r="Q5" s="69" t="s">
        <v>92</v>
      </c>
      <c r="R5" s="69" t="s">
        <v>5</v>
      </c>
      <c r="S5" s="69" t="s">
        <v>93</v>
      </c>
      <c r="T5" s="69" t="s">
        <v>94</v>
      </c>
      <c r="U5" s="69" t="s">
        <v>78</v>
      </c>
      <c r="V5" s="69" t="s">
        <v>95</v>
      </c>
      <c r="W5" s="69" t="s">
        <v>96</v>
      </c>
      <c r="X5" s="69" t="s">
        <v>97</v>
      </c>
      <c r="Y5" s="69" t="s">
        <v>98</v>
      </c>
      <c r="Z5" s="69" t="s">
        <v>42</v>
      </c>
      <c r="AA5" s="69" t="s">
        <v>99</v>
      </c>
      <c r="AB5" s="69" t="s">
        <v>100</v>
      </c>
      <c r="AC5" s="69" t="s">
        <v>101</v>
      </c>
      <c r="AD5" s="69" t="s">
        <v>103</v>
      </c>
      <c r="AE5" s="69" t="s">
        <v>104</v>
      </c>
      <c r="AF5" s="69" t="s">
        <v>105</v>
      </c>
      <c r="AG5" s="69" t="s">
        <v>106</v>
      </c>
      <c r="AH5" s="69" t="s">
        <v>107</v>
      </c>
      <c r="AI5" s="69" t="s">
        <v>63</v>
      </c>
      <c r="AJ5" s="69" t="s">
        <v>98</v>
      </c>
      <c r="AK5" s="69" t="s">
        <v>42</v>
      </c>
      <c r="AL5" s="69" t="s">
        <v>99</v>
      </c>
      <c r="AM5" s="69" t="s">
        <v>100</v>
      </c>
      <c r="AN5" s="69" t="s">
        <v>101</v>
      </c>
      <c r="AO5" s="69" t="s">
        <v>103</v>
      </c>
      <c r="AP5" s="69" t="s">
        <v>104</v>
      </c>
      <c r="AQ5" s="69" t="s">
        <v>105</v>
      </c>
      <c r="AR5" s="69" t="s">
        <v>106</v>
      </c>
      <c r="AS5" s="69" t="s">
        <v>107</v>
      </c>
      <c r="AT5" s="69" t="s">
        <v>102</v>
      </c>
      <c r="AU5" s="69" t="s">
        <v>98</v>
      </c>
      <c r="AV5" s="69" t="s">
        <v>42</v>
      </c>
      <c r="AW5" s="69" t="s">
        <v>99</v>
      </c>
      <c r="AX5" s="69" t="s">
        <v>100</v>
      </c>
      <c r="AY5" s="69" t="s">
        <v>101</v>
      </c>
      <c r="AZ5" s="69" t="s">
        <v>103</v>
      </c>
      <c r="BA5" s="69" t="s">
        <v>104</v>
      </c>
      <c r="BB5" s="69" t="s">
        <v>105</v>
      </c>
      <c r="BC5" s="69" t="s">
        <v>106</v>
      </c>
      <c r="BD5" s="69" t="s">
        <v>107</v>
      </c>
      <c r="BE5" s="69" t="s">
        <v>102</v>
      </c>
      <c r="BF5" s="69" t="s">
        <v>98</v>
      </c>
      <c r="BG5" s="69" t="s">
        <v>42</v>
      </c>
      <c r="BH5" s="69" t="s">
        <v>99</v>
      </c>
      <c r="BI5" s="69" t="s">
        <v>100</v>
      </c>
      <c r="BJ5" s="69" t="s">
        <v>101</v>
      </c>
      <c r="BK5" s="69" t="s">
        <v>103</v>
      </c>
      <c r="BL5" s="69" t="s">
        <v>104</v>
      </c>
      <c r="BM5" s="69" t="s">
        <v>105</v>
      </c>
      <c r="BN5" s="69" t="s">
        <v>106</v>
      </c>
      <c r="BO5" s="69" t="s">
        <v>107</v>
      </c>
      <c r="BP5" s="69" t="s">
        <v>102</v>
      </c>
      <c r="BQ5" s="69" t="s">
        <v>98</v>
      </c>
      <c r="BR5" s="69" t="s">
        <v>42</v>
      </c>
      <c r="BS5" s="69" t="s">
        <v>99</v>
      </c>
      <c r="BT5" s="69" t="s">
        <v>100</v>
      </c>
      <c r="BU5" s="69" t="s">
        <v>101</v>
      </c>
      <c r="BV5" s="69" t="s">
        <v>103</v>
      </c>
      <c r="BW5" s="69" t="s">
        <v>104</v>
      </c>
      <c r="BX5" s="69" t="s">
        <v>105</v>
      </c>
      <c r="BY5" s="69" t="s">
        <v>106</v>
      </c>
      <c r="BZ5" s="69" t="s">
        <v>107</v>
      </c>
      <c r="CA5" s="69" t="s">
        <v>102</v>
      </c>
      <c r="CB5" s="69" t="s">
        <v>98</v>
      </c>
      <c r="CC5" s="69" t="s">
        <v>42</v>
      </c>
      <c r="CD5" s="69" t="s">
        <v>99</v>
      </c>
      <c r="CE5" s="69" t="s">
        <v>100</v>
      </c>
      <c r="CF5" s="69" t="s">
        <v>101</v>
      </c>
      <c r="CG5" s="69" t="s">
        <v>103</v>
      </c>
      <c r="CH5" s="69" t="s">
        <v>104</v>
      </c>
      <c r="CI5" s="69" t="s">
        <v>105</v>
      </c>
      <c r="CJ5" s="69" t="s">
        <v>106</v>
      </c>
      <c r="CK5" s="69" t="s">
        <v>107</v>
      </c>
      <c r="CL5" s="69" t="s">
        <v>102</v>
      </c>
      <c r="CM5" s="69" t="s">
        <v>98</v>
      </c>
      <c r="CN5" s="69" t="s">
        <v>42</v>
      </c>
      <c r="CO5" s="69" t="s">
        <v>99</v>
      </c>
      <c r="CP5" s="69" t="s">
        <v>100</v>
      </c>
      <c r="CQ5" s="69" t="s">
        <v>101</v>
      </c>
      <c r="CR5" s="69" t="s">
        <v>103</v>
      </c>
      <c r="CS5" s="69" t="s">
        <v>104</v>
      </c>
      <c r="CT5" s="69" t="s">
        <v>105</v>
      </c>
      <c r="CU5" s="69" t="s">
        <v>106</v>
      </c>
      <c r="CV5" s="69" t="s">
        <v>107</v>
      </c>
      <c r="CW5" s="69" t="s">
        <v>102</v>
      </c>
      <c r="CX5" s="69" t="s">
        <v>98</v>
      </c>
      <c r="CY5" s="69" t="s">
        <v>42</v>
      </c>
      <c r="CZ5" s="69" t="s">
        <v>99</v>
      </c>
      <c r="DA5" s="69" t="s">
        <v>100</v>
      </c>
      <c r="DB5" s="69" t="s">
        <v>101</v>
      </c>
      <c r="DC5" s="69" t="s">
        <v>103</v>
      </c>
      <c r="DD5" s="69" t="s">
        <v>104</v>
      </c>
      <c r="DE5" s="69" t="s">
        <v>105</v>
      </c>
      <c r="DF5" s="69" t="s">
        <v>106</v>
      </c>
      <c r="DG5" s="69" t="s">
        <v>107</v>
      </c>
      <c r="DH5" s="69" t="s">
        <v>102</v>
      </c>
      <c r="DI5" s="69" t="s">
        <v>98</v>
      </c>
      <c r="DJ5" s="69" t="s">
        <v>42</v>
      </c>
      <c r="DK5" s="69" t="s">
        <v>99</v>
      </c>
      <c r="DL5" s="69" t="s">
        <v>100</v>
      </c>
      <c r="DM5" s="69" t="s">
        <v>101</v>
      </c>
      <c r="DN5" s="69" t="s">
        <v>103</v>
      </c>
      <c r="DO5" s="69" t="s">
        <v>104</v>
      </c>
      <c r="DP5" s="69" t="s">
        <v>105</v>
      </c>
      <c r="DQ5" s="69" t="s">
        <v>106</v>
      </c>
      <c r="DR5" s="69" t="s">
        <v>107</v>
      </c>
      <c r="DS5" s="69" t="s">
        <v>102</v>
      </c>
      <c r="DT5" s="69" t="s">
        <v>98</v>
      </c>
      <c r="DU5" s="69" t="s">
        <v>42</v>
      </c>
      <c r="DV5" s="69" t="s">
        <v>99</v>
      </c>
      <c r="DW5" s="69" t="s">
        <v>100</v>
      </c>
      <c r="DX5" s="69" t="s">
        <v>101</v>
      </c>
      <c r="DY5" s="69" t="s">
        <v>103</v>
      </c>
      <c r="DZ5" s="69" t="s">
        <v>104</v>
      </c>
      <c r="EA5" s="69" t="s">
        <v>105</v>
      </c>
      <c r="EB5" s="69" t="s">
        <v>106</v>
      </c>
      <c r="EC5" s="69" t="s">
        <v>107</v>
      </c>
      <c r="ED5" s="69" t="s">
        <v>102</v>
      </c>
      <c r="EE5" s="69" t="s">
        <v>98</v>
      </c>
      <c r="EF5" s="69" t="s">
        <v>42</v>
      </c>
      <c r="EG5" s="69" t="s">
        <v>99</v>
      </c>
      <c r="EH5" s="69" t="s">
        <v>100</v>
      </c>
      <c r="EI5" s="69" t="s">
        <v>101</v>
      </c>
      <c r="EJ5" s="69" t="s">
        <v>103</v>
      </c>
      <c r="EK5" s="69" t="s">
        <v>104</v>
      </c>
      <c r="EL5" s="69" t="s">
        <v>105</v>
      </c>
      <c r="EM5" s="69" t="s">
        <v>106</v>
      </c>
      <c r="EN5" s="69" t="s">
        <v>107</v>
      </c>
      <c r="EO5" s="69" t="s">
        <v>102</v>
      </c>
    </row>
    <row r="6" spans="1:145" s="58" customFormat="1">
      <c r="A6" s="59" t="s">
        <v>108</v>
      </c>
      <c r="B6" s="64">
        <f t="shared" ref="B6:X6" si="1">B7</f>
        <v>2017</v>
      </c>
      <c r="C6" s="64">
        <f t="shared" si="1"/>
        <v>15130</v>
      </c>
      <c r="D6" s="64">
        <f t="shared" si="1"/>
        <v>47</v>
      </c>
      <c r="E6" s="64">
        <f t="shared" si="1"/>
        <v>17</v>
      </c>
      <c r="F6" s="64">
        <f t="shared" si="1"/>
        <v>4</v>
      </c>
      <c r="G6" s="64">
        <f t="shared" si="1"/>
        <v>0</v>
      </c>
      <c r="H6" s="64" t="str">
        <f t="shared" si="1"/>
        <v>北海道　中頓別町</v>
      </c>
      <c r="I6" s="64" t="str">
        <f t="shared" si="1"/>
        <v>法非適用</v>
      </c>
      <c r="J6" s="64" t="str">
        <f t="shared" si="1"/>
        <v>下水道事業</v>
      </c>
      <c r="K6" s="64" t="str">
        <f t="shared" si="1"/>
        <v>特定環境保全公共下水道</v>
      </c>
      <c r="L6" s="64" t="str">
        <f t="shared" si="1"/>
        <v>D2</v>
      </c>
      <c r="M6" s="64" t="str">
        <f t="shared" si="1"/>
        <v>非設置</v>
      </c>
      <c r="N6" s="72" t="str">
        <f t="shared" si="1"/>
        <v>-</v>
      </c>
      <c r="O6" s="72" t="str">
        <f t="shared" si="1"/>
        <v>該当数値なし</v>
      </c>
      <c r="P6" s="72">
        <f t="shared" si="1"/>
        <v>83.02</v>
      </c>
      <c r="Q6" s="72">
        <f t="shared" si="1"/>
        <v>84.01</v>
      </c>
      <c r="R6" s="72">
        <f t="shared" si="1"/>
        <v>4500</v>
      </c>
      <c r="S6" s="72">
        <f t="shared" si="1"/>
        <v>1762</v>
      </c>
      <c r="T6" s="72">
        <f t="shared" si="1"/>
        <v>398.51</v>
      </c>
      <c r="U6" s="72">
        <f t="shared" si="1"/>
        <v>4.42</v>
      </c>
      <c r="V6" s="72">
        <f t="shared" si="1"/>
        <v>1447</v>
      </c>
      <c r="W6" s="72">
        <f t="shared" si="1"/>
        <v>0.9</v>
      </c>
      <c r="X6" s="72">
        <f t="shared" si="1"/>
        <v>1607.78</v>
      </c>
      <c r="Y6" s="80">
        <f t="shared" ref="Y6:AH6" si="2">IF(Y7="",NA(),Y7)</f>
        <v>50.59</v>
      </c>
      <c r="Z6" s="80">
        <f t="shared" si="2"/>
        <v>21.48</v>
      </c>
      <c r="AA6" s="80">
        <f t="shared" si="2"/>
        <v>61.59</v>
      </c>
      <c r="AB6" s="80">
        <f t="shared" si="2"/>
        <v>91.16</v>
      </c>
      <c r="AC6" s="80">
        <f t="shared" si="2"/>
        <v>92.88</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1058.9000000000001</v>
      </c>
      <c r="BG6" s="80">
        <f t="shared" si="5"/>
        <v>801.72</v>
      </c>
      <c r="BH6" s="80">
        <f t="shared" si="5"/>
        <v>1133.68</v>
      </c>
      <c r="BI6" s="80">
        <f t="shared" si="5"/>
        <v>1020.21</v>
      </c>
      <c r="BJ6" s="80">
        <f t="shared" si="5"/>
        <v>936.3</v>
      </c>
      <c r="BK6" s="80">
        <f t="shared" si="5"/>
        <v>1569.13</v>
      </c>
      <c r="BL6" s="80">
        <f t="shared" si="5"/>
        <v>1436</v>
      </c>
      <c r="BM6" s="80">
        <f t="shared" si="5"/>
        <v>1434.89</v>
      </c>
      <c r="BN6" s="80">
        <f t="shared" si="5"/>
        <v>1298.9100000000001</v>
      </c>
      <c r="BO6" s="80">
        <f t="shared" si="5"/>
        <v>1243.71</v>
      </c>
      <c r="BP6" s="72" t="str">
        <f>IF(BP7="","",IF(BP7="-","【-】","【"&amp;SUBSTITUTE(TEXT(BP7,"#,##0.00"),"-","△")&amp;"】"))</f>
        <v>【1,225.44】</v>
      </c>
      <c r="BQ6" s="80">
        <f t="shared" ref="BQ6:BZ6" si="6">IF(BQ7="",NA(),BQ7)</f>
        <v>35.909999999999997</v>
      </c>
      <c r="BR6" s="80">
        <f t="shared" si="6"/>
        <v>13.56</v>
      </c>
      <c r="BS6" s="80">
        <f t="shared" si="6"/>
        <v>47.71</v>
      </c>
      <c r="BT6" s="80">
        <f t="shared" si="6"/>
        <v>67.12</v>
      </c>
      <c r="BU6" s="80">
        <f t="shared" si="6"/>
        <v>70.37</v>
      </c>
      <c r="BV6" s="80">
        <f t="shared" si="6"/>
        <v>64.63</v>
      </c>
      <c r="BW6" s="80">
        <f t="shared" si="6"/>
        <v>66.56</v>
      </c>
      <c r="BX6" s="80">
        <f t="shared" si="6"/>
        <v>66.22</v>
      </c>
      <c r="BY6" s="80">
        <f t="shared" si="6"/>
        <v>69.87</v>
      </c>
      <c r="BZ6" s="80">
        <f t="shared" si="6"/>
        <v>74.3</v>
      </c>
      <c r="CA6" s="72" t="str">
        <f>IF(CA7="","",IF(CA7="-","【-】","【"&amp;SUBSTITUTE(TEXT(CA7,"#,##0.00"),"-","△")&amp;"】"))</f>
        <v>【75.58】</v>
      </c>
      <c r="CB6" s="80">
        <f t="shared" ref="CB6:CK6" si="7">IF(CB7="",NA(),CB7)</f>
        <v>574.22</v>
      </c>
      <c r="CC6" s="80">
        <f t="shared" si="7"/>
        <v>1521.52</v>
      </c>
      <c r="CD6" s="80">
        <f t="shared" si="7"/>
        <v>430.64</v>
      </c>
      <c r="CE6" s="80">
        <f t="shared" si="7"/>
        <v>307.41000000000003</v>
      </c>
      <c r="CF6" s="80">
        <f t="shared" si="7"/>
        <v>292.63</v>
      </c>
      <c r="CG6" s="80">
        <f t="shared" si="7"/>
        <v>245.75</v>
      </c>
      <c r="CH6" s="80">
        <f t="shared" si="7"/>
        <v>244.29</v>
      </c>
      <c r="CI6" s="80">
        <f t="shared" si="7"/>
        <v>246.72</v>
      </c>
      <c r="CJ6" s="80">
        <f t="shared" si="7"/>
        <v>234.96</v>
      </c>
      <c r="CK6" s="80">
        <f t="shared" si="7"/>
        <v>221.81</v>
      </c>
      <c r="CL6" s="72" t="str">
        <f>IF(CL7="","",IF(CL7="-","【-】","【"&amp;SUBSTITUTE(TEXT(CL7,"#,##0.00"),"-","△")&amp;"】"))</f>
        <v>【215.23】</v>
      </c>
      <c r="CM6" s="80">
        <f t="shared" ref="CM6:CV6" si="8">IF(CM7="",NA(),CM7)</f>
        <v>63.78</v>
      </c>
      <c r="CN6" s="80">
        <f t="shared" si="8"/>
        <v>62.34</v>
      </c>
      <c r="CO6" s="80">
        <f t="shared" si="8"/>
        <v>61.54</v>
      </c>
      <c r="CP6" s="80">
        <f t="shared" si="8"/>
        <v>64.260000000000005</v>
      </c>
      <c r="CQ6" s="80">
        <f t="shared" si="8"/>
        <v>61.86</v>
      </c>
      <c r="CR6" s="80">
        <f t="shared" si="8"/>
        <v>43.65</v>
      </c>
      <c r="CS6" s="80">
        <f t="shared" si="8"/>
        <v>43.58</v>
      </c>
      <c r="CT6" s="80">
        <f t="shared" si="8"/>
        <v>41.35</v>
      </c>
      <c r="CU6" s="80">
        <f t="shared" si="8"/>
        <v>42.9</v>
      </c>
      <c r="CV6" s="80">
        <f t="shared" si="8"/>
        <v>43.36</v>
      </c>
      <c r="CW6" s="72" t="str">
        <f>IF(CW7="","",IF(CW7="-","【-】","【"&amp;SUBSTITUTE(TEXT(CW7,"#,##0.00"),"-","△")&amp;"】"))</f>
        <v>【42.66】</v>
      </c>
      <c r="CX6" s="80">
        <f t="shared" ref="CX6:DG6" si="9">IF(CX7="",NA(),CX7)</f>
        <v>89.49</v>
      </c>
      <c r="CY6" s="80">
        <f t="shared" si="9"/>
        <v>90.59</v>
      </c>
      <c r="CZ6" s="80">
        <f t="shared" si="9"/>
        <v>90.54</v>
      </c>
      <c r="DA6" s="80">
        <f t="shared" si="9"/>
        <v>91.06</v>
      </c>
      <c r="DB6" s="80">
        <f t="shared" si="9"/>
        <v>91.43</v>
      </c>
      <c r="DC6" s="80">
        <f t="shared" si="9"/>
        <v>82.2</v>
      </c>
      <c r="DD6" s="80">
        <f t="shared" si="9"/>
        <v>82.35</v>
      </c>
      <c r="DE6" s="80">
        <f t="shared" si="9"/>
        <v>82.9</v>
      </c>
      <c r="DF6" s="80">
        <f t="shared" si="9"/>
        <v>83.5</v>
      </c>
      <c r="DG6" s="80">
        <f t="shared" si="9"/>
        <v>83.06</v>
      </c>
      <c r="DH6" s="72" t="str">
        <f>IF(DH7="","",IF(DH7="-","【-】","【"&amp;SUBSTITUTE(TEXT(DH7,"#,##0.00"),"-","△")&amp;"】"))</f>
        <v>【82.67】</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5.e-002</v>
      </c>
      <c r="EK6" s="80">
        <f t="shared" si="12"/>
        <v>4.e-002</v>
      </c>
      <c r="EL6" s="80">
        <f t="shared" si="12"/>
        <v>7.0000000000000007e-002</v>
      </c>
      <c r="EM6" s="80">
        <f t="shared" si="12"/>
        <v>9.e-002</v>
      </c>
      <c r="EN6" s="80">
        <f t="shared" si="12"/>
        <v>9.e-002</v>
      </c>
      <c r="EO6" s="72" t="str">
        <f>IF(EO7="","",IF(EO7="-","【-】","【"&amp;SUBSTITUTE(TEXT(EO7,"#,##0.00"),"-","△")&amp;"】"))</f>
        <v>【0.10】</v>
      </c>
    </row>
    <row r="7" spans="1:145" s="58" customFormat="1">
      <c r="A7" s="59"/>
      <c r="B7" s="65">
        <v>2017</v>
      </c>
      <c r="C7" s="65">
        <v>15130</v>
      </c>
      <c r="D7" s="65">
        <v>47</v>
      </c>
      <c r="E7" s="65">
        <v>17</v>
      </c>
      <c r="F7" s="65">
        <v>4</v>
      </c>
      <c r="G7" s="65">
        <v>0</v>
      </c>
      <c r="H7" s="65" t="s">
        <v>109</v>
      </c>
      <c r="I7" s="65" t="s">
        <v>110</v>
      </c>
      <c r="J7" s="65" t="s">
        <v>111</v>
      </c>
      <c r="K7" s="65" t="s">
        <v>12</v>
      </c>
      <c r="L7" s="65" t="s">
        <v>112</v>
      </c>
      <c r="M7" s="65" t="s">
        <v>113</v>
      </c>
      <c r="N7" s="73" t="s">
        <v>44</v>
      </c>
      <c r="O7" s="73" t="s">
        <v>114</v>
      </c>
      <c r="P7" s="73">
        <v>83.02</v>
      </c>
      <c r="Q7" s="73">
        <v>84.01</v>
      </c>
      <c r="R7" s="73">
        <v>4500</v>
      </c>
      <c r="S7" s="73">
        <v>1762</v>
      </c>
      <c r="T7" s="73">
        <v>398.51</v>
      </c>
      <c r="U7" s="73">
        <v>4.42</v>
      </c>
      <c r="V7" s="73">
        <v>1447</v>
      </c>
      <c r="W7" s="73">
        <v>0.9</v>
      </c>
      <c r="X7" s="73">
        <v>1607.78</v>
      </c>
      <c r="Y7" s="73">
        <v>50.59</v>
      </c>
      <c r="Z7" s="73">
        <v>21.48</v>
      </c>
      <c r="AA7" s="73">
        <v>61.59</v>
      </c>
      <c r="AB7" s="73">
        <v>91.16</v>
      </c>
      <c r="AC7" s="73">
        <v>92.88</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1058.9000000000001</v>
      </c>
      <c r="BG7" s="73">
        <v>801.72</v>
      </c>
      <c r="BH7" s="73">
        <v>1133.68</v>
      </c>
      <c r="BI7" s="73">
        <v>1020.21</v>
      </c>
      <c r="BJ7" s="73">
        <v>936.3</v>
      </c>
      <c r="BK7" s="73">
        <v>1569.13</v>
      </c>
      <c r="BL7" s="73">
        <v>1436</v>
      </c>
      <c r="BM7" s="73">
        <v>1434.89</v>
      </c>
      <c r="BN7" s="73">
        <v>1298.9100000000001</v>
      </c>
      <c r="BO7" s="73">
        <v>1243.71</v>
      </c>
      <c r="BP7" s="73">
        <v>1225.44</v>
      </c>
      <c r="BQ7" s="73">
        <v>35.909999999999997</v>
      </c>
      <c r="BR7" s="73">
        <v>13.56</v>
      </c>
      <c r="BS7" s="73">
        <v>47.71</v>
      </c>
      <c r="BT7" s="73">
        <v>67.12</v>
      </c>
      <c r="BU7" s="73">
        <v>70.37</v>
      </c>
      <c r="BV7" s="73">
        <v>64.63</v>
      </c>
      <c r="BW7" s="73">
        <v>66.56</v>
      </c>
      <c r="BX7" s="73">
        <v>66.22</v>
      </c>
      <c r="BY7" s="73">
        <v>69.87</v>
      </c>
      <c r="BZ7" s="73">
        <v>74.3</v>
      </c>
      <c r="CA7" s="73">
        <v>75.58</v>
      </c>
      <c r="CB7" s="73">
        <v>574.22</v>
      </c>
      <c r="CC7" s="73">
        <v>1521.52</v>
      </c>
      <c r="CD7" s="73">
        <v>430.64</v>
      </c>
      <c r="CE7" s="73">
        <v>307.41000000000003</v>
      </c>
      <c r="CF7" s="73">
        <v>292.63</v>
      </c>
      <c r="CG7" s="73">
        <v>245.75</v>
      </c>
      <c r="CH7" s="73">
        <v>244.29</v>
      </c>
      <c r="CI7" s="73">
        <v>246.72</v>
      </c>
      <c r="CJ7" s="73">
        <v>234.96</v>
      </c>
      <c r="CK7" s="73">
        <v>221.81</v>
      </c>
      <c r="CL7" s="73">
        <v>215.23</v>
      </c>
      <c r="CM7" s="73">
        <v>63.78</v>
      </c>
      <c r="CN7" s="73">
        <v>62.34</v>
      </c>
      <c r="CO7" s="73">
        <v>61.54</v>
      </c>
      <c r="CP7" s="73">
        <v>64.260000000000005</v>
      </c>
      <c r="CQ7" s="73">
        <v>61.86</v>
      </c>
      <c r="CR7" s="73">
        <v>43.65</v>
      </c>
      <c r="CS7" s="73">
        <v>43.58</v>
      </c>
      <c r="CT7" s="73">
        <v>41.35</v>
      </c>
      <c r="CU7" s="73">
        <v>42.9</v>
      </c>
      <c r="CV7" s="73">
        <v>43.36</v>
      </c>
      <c r="CW7" s="73">
        <v>42.66</v>
      </c>
      <c r="CX7" s="73">
        <v>89.49</v>
      </c>
      <c r="CY7" s="73">
        <v>90.59</v>
      </c>
      <c r="CZ7" s="73">
        <v>90.54</v>
      </c>
      <c r="DA7" s="73">
        <v>91.06</v>
      </c>
      <c r="DB7" s="73">
        <v>91.43</v>
      </c>
      <c r="DC7" s="73">
        <v>82.2</v>
      </c>
      <c r="DD7" s="73">
        <v>82.35</v>
      </c>
      <c r="DE7" s="73">
        <v>82.9</v>
      </c>
      <c r="DF7" s="73">
        <v>83.5</v>
      </c>
      <c r="DG7" s="73">
        <v>83.06</v>
      </c>
      <c r="DH7" s="73">
        <v>82.67</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5.e-002</v>
      </c>
      <c r="EK7" s="73">
        <v>4.e-002</v>
      </c>
      <c r="EL7" s="73">
        <v>7.0000000000000007e-002</v>
      </c>
      <c r="EM7" s="73">
        <v>9.e-002</v>
      </c>
      <c r="EN7" s="73">
        <v>9.e-002</v>
      </c>
      <c r="EO7" s="73">
        <v>0.1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33</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2018-12-03T09:10:40Z</dcterms:created>
  <dcterms:modified xsi:type="dcterms:W3CDTF">2023-02-28T01:32:31Z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2023-02-28T01:32:31Z</vt:filetime>
  </property>
</Properties>
</file>