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CISEL7QmO3wBxON7gap0YfliDIdquJ+tD5bh6WeGUB0AG/8KqbElDdUrjgbPsA4XOyceNZM29giVqJKnvyAWw==" workbookSaltValue="m6WuBwseH3aKKo2uQNu4nA==" workbookSpinCount="100000"/>
  <bookViews>
    <workbookView xWindow="-120" yWindow="-120" windowWidth="29040" windowHeight="15840"/>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<sst xmlns="http://schemas.openxmlformats.org/spreadsheetml/2006/main" xmlns:r="http://schemas.openxmlformats.org/officeDocument/2006/relationships" count="114" uniqueCount="114">
  <si>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1④</t>
  </si>
  <si>
    <t>2. 老朽化の状況について</t>
  </si>
  <si>
    <t>　収益的収支比率について、水道施設の維持管理にかかる総費用及び地方債償還金の返還額は増となりましたが、一般会計繰入金の基準額の見直しにより総収益が微増となったことが主な要因となり、前年度と比較すると減少となりました。
　料金回収率については、給水に係る費用に対して給水収益だけでは不足しているため、給水収益以外の収入として一般会計からの繰入金により賄われています。起債の伴う大規模な水道施設等の更新事業を平成16年度以降実施していないことが要因となり大きな変動はありませんが、今後予定される更新事業等を実施する場合はその財源について水道料金を含め検討が必要となります。
　施設利用率については、現在使用している水道施設（浄水場）が建設当初から42年経過しており、その間人口減少や大口の民間施設、酪農家の離農による減少等により配水量が年々減少していましたが、近年においては大規模家畜飼育施設の稼働もあり横ばいで推移しています。また、老朽化した配水管が原因で漏水量が増加した年度については有収率も低下しています。　　　　　　　　　　　　　　　　　　　　　　　　　　　　　　　　　　　　　　　　</t>
    <rPh sb="1" eb="4">
      <t>シュウエキテキ</t>
    </rPh>
    <rPh sb="4" eb="6">
      <t>シュウシ</t>
    </rPh>
    <rPh sb="6" eb="8">
      <t>ヒリツ</t>
    </rPh>
    <rPh sb="13" eb="15">
      <t>スイドウ</t>
    </rPh>
    <rPh sb="15" eb="17">
      <t>シセツ</t>
    </rPh>
    <rPh sb="18" eb="20">
      <t>イジ</t>
    </rPh>
    <rPh sb="20" eb="22">
      <t>カンリ</t>
    </rPh>
    <rPh sb="26" eb="29">
      <t>ソウヒヨウ</t>
    </rPh>
    <rPh sb="29" eb="30">
      <t>オヨ</t>
    </rPh>
    <rPh sb="31" eb="33">
      <t>チホウ</t>
    </rPh>
    <rPh sb="33" eb="34">
      <t>サイ</t>
    </rPh>
    <rPh sb="34" eb="36">
      <t>ショウカン</t>
    </rPh>
    <rPh sb="36" eb="37">
      <t>キン</t>
    </rPh>
    <rPh sb="38" eb="40">
      <t>ヘンカン</t>
    </rPh>
    <rPh sb="40" eb="41">
      <t>ガク</t>
    </rPh>
    <rPh sb="42" eb="43">
      <t>ゾウ</t>
    </rPh>
    <rPh sb="51" eb="53">
      <t>イッパン</t>
    </rPh>
    <rPh sb="53" eb="55">
      <t>カイケイ</t>
    </rPh>
    <rPh sb="55" eb="57">
      <t>クリイレ</t>
    </rPh>
    <rPh sb="57" eb="58">
      <t>キン</t>
    </rPh>
    <rPh sb="59" eb="61">
      <t>キジュン</t>
    </rPh>
    <rPh sb="61" eb="62">
      <t>ガク</t>
    </rPh>
    <rPh sb="63" eb="65">
      <t>ミナオ</t>
    </rPh>
    <rPh sb="69" eb="70">
      <t>ソウ</t>
    </rPh>
    <rPh sb="70" eb="72">
      <t>シュウエキ</t>
    </rPh>
    <rPh sb="73" eb="74">
      <t>ビ</t>
    </rPh>
    <rPh sb="82" eb="83">
      <t>オモ</t>
    </rPh>
    <rPh sb="84" eb="86">
      <t>ヨウイン</t>
    </rPh>
    <rPh sb="90" eb="93">
      <t>ゼンネンド</t>
    </rPh>
    <rPh sb="94" eb="96">
      <t>ヒカク</t>
    </rPh>
    <rPh sb="99" eb="101">
      <t>ゲンショウ</t>
    </rPh>
    <rPh sb="110" eb="112">
      <t>リョウキン</t>
    </rPh>
    <rPh sb="112" eb="114">
      <t>カイシュウ</t>
    </rPh>
    <rPh sb="114" eb="115">
      <t>リツ</t>
    </rPh>
    <rPh sb="121" eb="123">
      <t>キュウスイ</t>
    </rPh>
    <rPh sb="124" eb="125">
      <t>カカ</t>
    </rPh>
    <rPh sb="126" eb="128">
      <t>ヒヨウ</t>
    </rPh>
    <rPh sb="129" eb="130">
      <t>タイ</t>
    </rPh>
    <rPh sb="132" eb="134">
      <t>キュウスイ</t>
    </rPh>
    <rPh sb="134" eb="136">
      <t>シュウエキ</t>
    </rPh>
    <rPh sb="140" eb="142">
      <t>フソク</t>
    </rPh>
    <rPh sb="149" eb="151">
      <t>キュウスイ</t>
    </rPh>
    <rPh sb="151" eb="153">
      <t>シュウエキ</t>
    </rPh>
    <rPh sb="153" eb="155">
      <t>イガイ</t>
    </rPh>
    <rPh sb="156" eb="158">
      <t>シュウニュウ</t>
    </rPh>
    <rPh sb="161" eb="163">
      <t>イッパン</t>
    </rPh>
    <rPh sb="163" eb="165">
      <t>カイケイ</t>
    </rPh>
    <rPh sb="168" eb="170">
      <t>クリイレ</t>
    </rPh>
    <rPh sb="170" eb="171">
      <t>キン</t>
    </rPh>
    <rPh sb="174" eb="175">
      <t>マカナ</t>
    </rPh>
    <rPh sb="187" eb="190">
      <t>ダイキボ</t>
    </rPh>
    <rPh sb="191" eb="193">
      <t>スイドウ</t>
    </rPh>
    <rPh sb="193" eb="195">
      <t>シセツ</t>
    </rPh>
    <rPh sb="195" eb="196">
      <t>トウ</t>
    </rPh>
    <rPh sb="197" eb="199">
      <t>コウシン</t>
    </rPh>
    <rPh sb="199" eb="201">
      <t>ジギョウ</t>
    </rPh>
    <rPh sb="202" eb="204">
      <t>ヘイセイ</t>
    </rPh>
    <rPh sb="206" eb="208">
      <t>ネンド</t>
    </rPh>
    <rPh sb="208" eb="210">
      <t>イコウ</t>
    </rPh>
    <rPh sb="210" eb="212">
      <t>ジッシ</t>
    </rPh>
    <rPh sb="220" eb="222">
      <t>ヨウイン</t>
    </rPh>
    <rPh sb="286" eb="288">
      <t>シセツ</t>
    </rPh>
    <rPh sb="288" eb="291">
      <t>リヨウリツ</t>
    </rPh>
    <rPh sb="297" eb="299">
      <t>ゲンザイ</t>
    </rPh>
    <rPh sb="299" eb="301">
      <t>シヨウ</t>
    </rPh>
    <rPh sb="305" eb="307">
      <t>スイドウ</t>
    </rPh>
    <rPh sb="307" eb="309">
      <t>シセツ</t>
    </rPh>
    <rPh sb="310" eb="312">
      <t>ジョウスイ</t>
    </rPh>
    <rPh sb="312" eb="313">
      <t>バ</t>
    </rPh>
    <rPh sb="315" eb="317">
      <t>ケンセツ</t>
    </rPh>
    <rPh sb="317" eb="319">
      <t>トウショ</t>
    </rPh>
    <rPh sb="323" eb="324">
      <t>ネン</t>
    </rPh>
    <rPh sb="324" eb="326">
      <t>ケイカ</t>
    </rPh>
    <rPh sb="333" eb="334">
      <t>カン</t>
    </rPh>
    <rPh sb="334" eb="336">
      <t>ジンコウ</t>
    </rPh>
    <rPh sb="336" eb="338">
      <t>ゲンショウ</t>
    </rPh>
    <rPh sb="339" eb="341">
      <t>オオグチ</t>
    </rPh>
    <rPh sb="342" eb="344">
      <t>ミンカン</t>
    </rPh>
    <rPh sb="344" eb="346">
      <t>シセツ</t>
    </rPh>
    <rPh sb="347" eb="350">
      <t>ラクノウカ</t>
    </rPh>
    <rPh sb="351" eb="353">
      <t>リノウ</t>
    </rPh>
    <rPh sb="356" eb="358">
      <t>ゲンショウ</t>
    </rPh>
    <rPh sb="358" eb="359">
      <t>トウ</t>
    </rPh>
    <rPh sb="362" eb="364">
      <t>ハイスイ</t>
    </rPh>
    <rPh sb="364" eb="365">
      <t>リョウ</t>
    </rPh>
    <rPh sb="366" eb="368">
      <t>ネンネン</t>
    </rPh>
    <rPh sb="368" eb="370">
      <t>ゲンショウ</t>
    </rPh>
    <rPh sb="378" eb="380">
      <t>キンネン</t>
    </rPh>
    <rPh sb="385" eb="388">
      <t>ダイキボ</t>
    </rPh>
    <rPh sb="388" eb="390">
      <t>カチク</t>
    </rPh>
    <rPh sb="390" eb="392">
      <t>シイク</t>
    </rPh>
    <rPh sb="392" eb="394">
      <t>シセツ</t>
    </rPh>
    <rPh sb="395" eb="397">
      <t>カドウ</t>
    </rPh>
    <rPh sb="400" eb="401">
      <t>ヨコ</t>
    </rPh>
    <rPh sb="404" eb="406">
      <t>スイイ</t>
    </rPh>
    <rPh sb="415" eb="418">
      <t>ロウキュウカ</t>
    </rPh>
    <rPh sb="420" eb="423">
      <t>ハイスイカン</t>
    </rPh>
    <rPh sb="424" eb="426">
      <t>ゲンイン</t>
    </rPh>
    <rPh sb="427" eb="429">
      <t>ロウスイ</t>
    </rPh>
    <rPh sb="429" eb="430">
      <t>リョウ</t>
    </rPh>
    <rPh sb="431" eb="433">
      <t>ゾウカ</t>
    </rPh>
    <rPh sb="435" eb="437">
      <t>ネンド</t>
    </rPh>
    <rPh sb="442" eb="445">
      <t>ユウシュウリツ</t>
    </rPh>
    <rPh sb="446" eb="448">
      <t>テイカ</t>
    </rPh>
    <phoneticPr fontId="1"/>
  </si>
  <si>
    <t>経営比較分析表（令和2年度決算）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</si>
  <si>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</si>
  <si>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</si>
  <si>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</si>
  <si>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</si>
  <si>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</si>
  <si>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</si>
  <si>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</si>
  <si>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</si>
  <si>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</si>
  <si>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</si>
  <si>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</si>
  <si>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</si>
  <si>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</si>
  <si>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</si>
  <si>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</si>
  <si>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</si>
  <si>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</si>
  <si>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</si>
  <si>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</si>
  <si>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</si>
  <si>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</si>
  <si>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</si>
  <si>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</si>
  <si>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</si>
  <si>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</si>
  <si>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</si>
  <si>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</si>
  <si>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</si>
  <si>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</si>
  <si>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</si>
  <si>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</si>
  <si>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</si>
  <si>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</si>
  <si>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</si>
  <si>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</si>
  <si>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</si>
  <si>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</si>
  <si>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</si>
  <si>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</si>
  <si>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</si>
  <si>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</si>
  <si>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</si>
  <si>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</si>
  <si>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</si>
  <si>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</si>
  <si>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</si>
  <si>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</si>
  <si>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</si>
  <si>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</si>
  <si>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</si>
  <si>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</si>
  <si>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</si>
  <si>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</si>
  <si>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</si>
  <si>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</si>
  <si>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</si>
  <si>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</si>
  <si>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</si>
  <si>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</si>
  <si>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</si>
  <si>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</si>
  <si>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</si>
  <si>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</si>
  <si>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</si>
  <si>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</si>
  <si>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</si>
  <si>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</si>
  <si>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</si>
  <si>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</si>
  <si>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</si>
  <si>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</si>
  <si>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</si>
  <si>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</si>
  <si>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</si>
  <si>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</si>
  <si>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</si>
  <si>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</si>
  <si>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</si>
  <si>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</si>
  <si>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</si>
  <si>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</si>
  <si>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</si>
  <si>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</si>
  <si>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</si>
  <si>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</si>
  <si>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</si>
  <si>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</si>
  <si>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</si>
  <si>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</si>
  <si>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</si>
  <si>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</si>
  <si>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　管路更新率については、中頓別市街地以外の管路については平成22年度に実施したものを含めておおよそ更新が完了していますが、中頓別市街地と一部地域の配水管については昭和54年度から昭和56年度に布設したものが多く、耐用年数や漏水の発生状況を踏まえ更新時期の検討が必要となります。</t>
    <rPh sb="1" eb="3">
      <t>カンロ</t>
    </rPh>
    <rPh sb="3" eb="5">
      <t>コウシン</t>
    </rPh>
    <rPh sb="5" eb="6">
      <t>リツ</t>
    </rPh>
    <rPh sb="12" eb="15">
      <t>ナカトンベツ</t>
    </rPh>
    <rPh sb="15" eb="18">
      <t>シガイチ</t>
    </rPh>
    <rPh sb="18" eb="20">
      <t>イガイ</t>
    </rPh>
    <rPh sb="21" eb="23">
      <t>カンロ</t>
    </rPh>
    <rPh sb="28" eb="30">
      <t>ヘイセイ</t>
    </rPh>
    <rPh sb="32" eb="33">
      <t>ネン</t>
    </rPh>
    <rPh sb="33" eb="34">
      <t>ド</t>
    </rPh>
    <rPh sb="35" eb="37">
      <t>ジッシ</t>
    </rPh>
    <rPh sb="42" eb="43">
      <t>フク</t>
    </rPh>
    <rPh sb="49" eb="51">
      <t>コウシン</t>
    </rPh>
    <rPh sb="52" eb="54">
      <t>カンリョウ</t>
    </rPh>
    <rPh sb="61" eb="64">
      <t>ナカトンベツ</t>
    </rPh>
    <rPh sb="64" eb="67">
      <t>シガイチ</t>
    </rPh>
    <rPh sb="68" eb="70">
      <t>イチブ</t>
    </rPh>
    <rPh sb="70" eb="72">
      <t>チイキ</t>
    </rPh>
    <rPh sb="73" eb="76">
      <t>ハイスイカン</t>
    </rPh>
    <rPh sb="81" eb="83">
      <t>ショウワ</t>
    </rPh>
    <rPh sb="85" eb="86">
      <t>ネン</t>
    </rPh>
    <rPh sb="86" eb="87">
      <t>ド</t>
    </rPh>
    <rPh sb="89" eb="91">
      <t>ショウワ</t>
    </rPh>
    <rPh sb="93" eb="95">
      <t>ネンド</t>
    </rPh>
    <rPh sb="96" eb="98">
      <t>フセツ</t>
    </rPh>
    <rPh sb="103" eb="104">
      <t>オオ</t>
    </rPh>
    <rPh sb="106" eb="108">
      <t>タイヨウ</t>
    </rPh>
    <rPh sb="108" eb="110">
      <t>ネンスウ</t>
    </rPh>
    <rPh sb="111" eb="113">
      <t>ロウスイ</t>
    </rPh>
    <rPh sb="114" eb="116">
      <t>ハッセイ</t>
    </rPh>
    <rPh sb="116" eb="118">
      <t>ジョウキョウ</t>
    </rPh>
    <rPh sb="119" eb="120">
      <t>フ</t>
    </rPh>
    <rPh sb="122" eb="124">
      <t>コウシン</t>
    </rPh>
    <rPh sb="124" eb="126">
      <t>ジキ</t>
    </rPh>
    <rPh sb="127" eb="129">
      <t>ケントウ</t>
    </rPh>
    <rPh sb="130" eb="132">
      <t>ヒツヨウ</t>
    </rPh>
    <phoneticPr fontId="1"/>
  </si>
  <si>
    <t>参照用</t>
    <rPh sb="0" eb="3">
      <t>サンショウヨウ</t>
    </rPh>
    <phoneticPr fontId="1"/>
  </si>
  <si>
    <t>北海道　中頓別町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</si>
  <si>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</si>
  <si>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</si>
  <si>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</si>
  <si>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</si>
  <si>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</si>
  <si>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</si>
  <si>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</si>
  <si>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</si>
  <si>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</si>
  <si>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</si>
  <si>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</si>
  <si>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</si>
  <si>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</si>
  <si>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</si>
  <si>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</si>
  <si>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収益的収支比率については、総収益に対して総費用及び地方債新規借入による償還金額が増加となったことが要因となり、前年度と比較すると減少となりました。平成15年度までに実施した統合・更新事業等の起債による地方債償還額の影響もありますが、数値が100％を下回っているため経営改善に向けた更なる取組が必要となります。
　今後の更新事業等については、老朽化した水道施設及び配水管の更新が主なものとなりますが、水道施設の機械・電気設備についてはすでに耐用年数を超えており配水管についても一部耐用年数を超えているものがありますので漏水の発生状況により有収率等が低下しないよう、財政状況を考慮し計画的に更新を実施するための検討が必要となります。</t>
    <rPh sb="0" eb="3">
      <t>シュウエキテキ</t>
    </rPh>
    <rPh sb="3" eb="5">
      <t>シュウシ</t>
    </rPh>
    <rPh sb="5" eb="7">
      <t>ヒリツ</t>
    </rPh>
    <rPh sb="13" eb="16">
      <t>ソウシュウエキ</t>
    </rPh>
    <rPh sb="17" eb="18">
      <t>タイ</t>
    </rPh>
    <rPh sb="20" eb="21">
      <t>ソウ</t>
    </rPh>
    <rPh sb="21" eb="23">
      <t>ヒヨウ</t>
    </rPh>
    <rPh sb="23" eb="24">
      <t>オヨ</t>
    </rPh>
    <rPh sb="25" eb="27">
      <t>チホウ</t>
    </rPh>
    <rPh sb="27" eb="28">
      <t>サイ</t>
    </rPh>
    <rPh sb="28" eb="30">
      <t>シンキ</t>
    </rPh>
    <rPh sb="30" eb="32">
      <t>カリイレ</t>
    </rPh>
    <rPh sb="35" eb="37">
      <t>ショウカン</t>
    </rPh>
    <rPh sb="37" eb="39">
      <t>キンガク</t>
    </rPh>
    <rPh sb="40" eb="42">
      <t>ゾウカ</t>
    </rPh>
    <rPh sb="49" eb="51">
      <t>ヨウイン</t>
    </rPh>
    <rPh sb="55" eb="58">
      <t>ゼンネンド</t>
    </rPh>
    <rPh sb="59" eb="61">
      <t>ヒカク</t>
    </rPh>
    <rPh sb="64" eb="66">
      <t>ゲンショウ</t>
    </rPh>
    <rPh sb="73" eb="75">
      <t>ヘイセイ</t>
    </rPh>
    <rPh sb="77" eb="79">
      <t>ネンド</t>
    </rPh>
    <rPh sb="82" eb="84">
      <t>ジッシ</t>
    </rPh>
    <rPh sb="86" eb="88">
      <t>トウゴウ</t>
    </rPh>
    <rPh sb="89" eb="91">
      <t>コウシン</t>
    </rPh>
    <rPh sb="91" eb="93">
      <t>ジギョウ</t>
    </rPh>
    <rPh sb="93" eb="94">
      <t>トウ</t>
    </rPh>
    <rPh sb="95" eb="97">
      <t>キサイ</t>
    </rPh>
    <rPh sb="100" eb="102">
      <t>チホウ</t>
    </rPh>
    <rPh sb="102" eb="103">
      <t>サイ</t>
    </rPh>
    <rPh sb="103" eb="105">
      <t>ショウカン</t>
    </rPh>
    <rPh sb="105" eb="106">
      <t>ガク</t>
    </rPh>
    <rPh sb="107" eb="109">
      <t>エイキョウ</t>
    </rPh>
    <rPh sb="116" eb="118">
      <t>スウチ</t>
    </rPh>
    <rPh sb="124" eb="126">
      <t>シタマワ</t>
    </rPh>
    <rPh sb="132" eb="134">
      <t>ケイエイ</t>
    </rPh>
    <rPh sb="134" eb="136">
      <t>カイゼン</t>
    </rPh>
    <rPh sb="137" eb="138">
      <t>ム</t>
    </rPh>
    <rPh sb="140" eb="141">
      <t>サラ</t>
    </rPh>
    <rPh sb="143" eb="145">
      <t>トリクミ</t>
    </rPh>
    <rPh sb="146" eb="148">
      <t>ヒツヨウ</t>
    </rPh>
    <rPh sb="156" eb="158">
      <t>コンゴ</t>
    </rPh>
    <rPh sb="159" eb="161">
      <t>コウシン</t>
    </rPh>
    <rPh sb="161" eb="163">
      <t>ジギョウ</t>
    </rPh>
    <rPh sb="163" eb="164">
      <t>トウ</t>
    </rPh>
    <rPh sb="170" eb="173">
      <t>ロウキュウカ</t>
    </rPh>
    <rPh sb="175" eb="177">
      <t>スイドウ</t>
    </rPh>
    <rPh sb="177" eb="179">
      <t>シセツ</t>
    </rPh>
    <rPh sb="179" eb="180">
      <t>オヨ</t>
    </rPh>
    <rPh sb="181" eb="184">
      <t>ハイスイカン</t>
    </rPh>
    <rPh sb="185" eb="187">
      <t>コウシン</t>
    </rPh>
    <rPh sb="188" eb="189">
      <t>オモ</t>
    </rPh>
    <rPh sb="199" eb="201">
      <t>スイドウ</t>
    </rPh>
    <rPh sb="201" eb="203">
      <t>シセツ</t>
    </rPh>
    <rPh sb="204" eb="206">
      <t>キカイ</t>
    </rPh>
    <rPh sb="207" eb="209">
      <t>デンキ</t>
    </rPh>
    <rPh sb="209" eb="211">
      <t>セツビ</t>
    </rPh>
    <rPh sb="219" eb="221">
      <t>タイヨウ</t>
    </rPh>
    <rPh sb="221" eb="223">
      <t>ネンスウ</t>
    </rPh>
    <rPh sb="224" eb="225">
      <t>コ</t>
    </rPh>
    <rPh sb="229" eb="232">
      <t>ハイスイカン</t>
    </rPh>
    <rPh sb="237" eb="239">
      <t>イチブ</t>
    </rPh>
    <rPh sb="239" eb="241">
      <t>タイヨウ</t>
    </rPh>
    <rPh sb="241" eb="243">
      <t>ネンスウ</t>
    </rPh>
    <rPh sb="244" eb="245">
      <t>コ</t>
    </rPh>
    <rPh sb="258" eb="260">
      <t>ロウスイ</t>
    </rPh>
    <rPh sb="261" eb="263">
      <t>ハッセイ</t>
    </rPh>
    <rPh sb="263" eb="265">
      <t>ジョウキョウ</t>
    </rPh>
    <rPh sb="268" eb="271">
      <t>ユウシュウリツ</t>
    </rPh>
    <rPh sb="271" eb="272">
      <t>トウ</t>
    </rPh>
    <rPh sb="273" eb="275">
      <t>テイカ</t>
    </rPh>
    <rPh sb="281" eb="283">
      <t>ザイセイ</t>
    </rPh>
    <rPh sb="283" eb="285">
      <t>ジョウキョウ</t>
    </rPh>
    <rPh sb="286" eb="288">
      <t>コウリョ</t>
    </rPh>
    <rPh sb="289" eb="292">
      <t>ケイカクテキ</t>
    </rPh>
    <rPh sb="293" eb="295">
      <t>コウシン</t>
    </rPh>
    <rPh sb="296" eb="298">
      <t>ジッシ</t>
    </rPh>
    <rPh sb="303" eb="305">
      <t>ケントウ</t>
    </rPh>
    <rPh sb="306" eb="30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</si>
</sst>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3.e-002</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0.78</c:v>
                </c:pt>
                <c:pt idx="1">
                  <c:v>0.56999999999999995</c:v>
                </c:pt>
                <c:pt idx="2">
                  <c:v>0.62</c:v>
                </c:pt>
                <c:pt idx="3">
                  <c:v>0.39</c:v>
                </c:pt>
                <c:pt idx="4">
                  <c:v>0.61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83.74</c:v>
                </c:pt>
                <c:pt idx="1">
                  <c:v>83.29</c:v>
                </c:pt>
                <c:pt idx="2">
                  <c:v>87.34</c:v>
                </c:pt>
                <c:pt idx="3">
                  <c:v>87.6</c:v>
                </c:pt>
                <c:pt idx="4">
                  <c:v>85.38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72.11</c:v>
                </c:pt>
                <c:pt idx="1">
                  <c:v>74.05</c:v>
                </c:pt>
                <c:pt idx="2">
                  <c:v>73.25</c:v>
                </c:pt>
                <c:pt idx="3">
                  <c:v>75.06</c:v>
                </c:pt>
                <c:pt idx="4">
                  <c:v>73.22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775.71</c:v>
                </c:pt>
                <c:pt idx="1">
                  <c:v>726.2</c:v>
                </c:pt>
                <c:pt idx="2">
                  <c:v>667.44</c:v>
                </c:pt>
                <c:pt idx="3">
                  <c:v>597.37</c:v>
                </c:pt>
                <c:pt idx="4">
                  <c:v>535.66999999999996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1595.62</c:v>
                </c:pt>
                <c:pt idx="1">
                  <c:v>1302.33</c:v>
                </c:pt>
                <c:pt idx="2">
                  <c:v>1274.21</c:v>
                </c:pt>
                <c:pt idx="3">
                  <c:v>1183.92</c:v>
                </c:pt>
                <c:pt idx="4">
                  <c:v>1128.72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62.01</c:v>
                </c:pt>
                <c:pt idx="1">
                  <c:v>62.32</c:v>
                </c:pt>
                <c:pt idx="2">
                  <c:v>61.28</c:v>
                </c:pt>
                <c:pt idx="3">
                  <c:v>61.87</c:v>
                </c:pt>
                <c:pt idx="4">
                  <c:v>62.66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37.92</c:v>
                </c:pt>
                <c:pt idx="1">
                  <c:v>40.89</c:v>
                </c:pt>
                <c:pt idx="2">
                  <c:v>41.25</c:v>
                </c:pt>
                <c:pt idx="3">
                  <c:v>42.5</c:v>
                </c:pt>
                <c:pt idx="4">
                  <c:v>41.84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184.68</c:v>
                </c:pt>
                <c:pt idx="1">
                  <c:v>183.51</c:v>
                </c:pt>
                <c:pt idx="2">
                  <c:v>198.51</c:v>
                </c:pt>
                <c:pt idx="3">
                  <c:v>209.15</c:v>
                </c:pt>
                <c:pt idx="4">
                  <c:v>212.6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423.18</c:v>
                </c:pt>
                <c:pt idx="1">
                  <c:v>383.2</c:v>
                </c:pt>
                <c:pt idx="2">
                  <c:v>383.25</c:v>
                </c:pt>
                <c:pt idx="3">
                  <c:v>377.72</c:v>
                </c:pt>
                <c:pt idx="4">
                  <c:v>390.47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60.81</c:v>
                </c:pt>
                <c:pt idx="1">
                  <c:v>61.36</c:v>
                </c:pt>
                <c:pt idx="2">
                  <c:v>62.54</c:v>
                </c:pt>
                <c:pt idx="3">
                  <c:v>62.21</c:v>
                </c:pt>
                <c:pt idx="4">
                  <c:v>65.739999999999995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46.9</c:v>
                </c:pt>
                <c:pt idx="1">
                  <c:v>47.95</c:v>
                </c:pt>
                <c:pt idx="2">
                  <c:v>48.26</c:v>
                </c:pt>
                <c:pt idx="3">
                  <c:v>48.01</c:v>
                </c:pt>
                <c:pt idx="4">
                  <c:v>49.08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79.34</c:v>
                </c:pt>
                <c:pt idx="1">
                  <c:v>77.67</c:v>
                </c:pt>
                <c:pt idx="2">
                  <c:v>71.319999999999993</c:v>
                </c:pt>
                <c:pt idx="3">
                  <c:v>67.989999999999995</c:v>
                </c:pt>
                <c:pt idx="4">
                  <c:v>65.31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74.63</c:v>
                </c:pt>
                <c:pt idx="1">
                  <c:v>74.900000000000006</c:v>
                </c:pt>
                <c:pt idx="2">
                  <c:v>72.72</c:v>
                </c:pt>
                <c:pt idx="3">
                  <c:v>72.75</c:v>
                </c:pt>
                <c:pt idx="4">
                  <c:v>71.27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【78.36】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【288.19】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12</v>
      </c>
      <c r="X7" s="5"/>
      <c r="Y7" s="5"/>
      <c r="Z7" s="5"/>
      <c r="AA7" s="5"/>
      <c r="AB7" s="5"/>
      <c r="AC7" s="5"/>
      <c r="AD7" s="5" t="s">
        <v>18</v>
      </c>
      <c r="AE7" s="5"/>
      <c r="AF7" s="5"/>
      <c r="AG7" s="5"/>
      <c r="AH7" s="5"/>
      <c r="AI7" s="5"/>
      <c r="AJ7" s="5"/>
      <c r="AK7" s="2"/>
      <c r="AL7" s="5" t="s">
        <v>15</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1657</v>
      </c>
      <c r="AM8" s="22"/>
      <c r="AN8" s="22"/>
      <c r="AO8" s="22"/>
      <c r="AP8" s="22"/>
      <c r="AQ8" s="22"/>
      <c r="AR8" s="22"/>
      <c r="AS8" s="22"/>
      <c r="AT8" s="7">
        <f>データ!$S$6</f>
        <v>398.51</v>
      </c>
      <c r="AU8" s="7"/>
      <c r="AV8" s="7"/>
      <c r="AW8" s="7"/>
      <c r="AX8" s="7"/>
      <c r="AY8" s="7"/>
      <c r="AZ8" s="7"/>
      <c r="BA8" s="7"/>
      <c r="BB8" s="7">
        <f>データ!$T$6</f>
        <v>4.16</v>
      </c>
      <c r="BC8" s="7"/>
      <c r="BD8" s="7"/>
      <c r="BE8" s="7"/>
      <c r="BF8" s="7"/>
      <c r="BG8" s="7"/>
      <c r="BH8" s="7"/>
      <c r="BI8" s="7"/>
      <c r="BJ8" s="3"/>
      <c r="BK8" s="3"/>
      <c r="BL8" s="28" t="s">
        <v>10</v>
      </c>
      <c r="BM8" s="38"/>
      <c r="BN8" s="45"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31</v>
      </c>
      <c r="AM9" s="5"/>
      <c r="AN9" s="5"/>
      <c r="AO9" s="5"/>
      <c r="AP9" s="5"/>
      <c r="AQ9" s="5"/>
      <c r="AR9" s="5"/>
      <c r="AS9" s="5"/>
      <c r="AT9" s="5" t="s">
        <v>33</v>
      </c>
      <c r="AU9" s="5"/>
      <c r="AV9" s="5"/>
      <c r="AW9" s="5"/>
      <c r="AX9" s="5"/>
      <c r="AY9" s="5"/>
      <c r="AZ9" s="5"/>
      <c r="BA9" s="5"/>
      <c r="BB9" s="5" t="s">
        <v>14</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2">
        <f>データ!$Q$6</f>
        <v>4500</v>
      </c>
      <c r="X10" s="22"/>
      <c r="Y10" s="22"/>
      <c r="Z10" s="22"/>
      <c r="AA10" s="22"/>
      <c r="AB10" s="22"/>
      <c r="AC10" s="22"/>
      <c r="AD10" s="2"/>
      <c r="AE10" s="2"/>
      <c r="AF10" s="2"/>
      <c r="AG10" s="2"/>
      <c r="AH10" s="2"/>
      <c r="AI10" s="2"/>
      <c r="AJ10" s="2"/>
      <c r="AK10" s="2"/>
      <c r="AL10" s="22">
        <f>データ!$U$6</f>
        <v>1639</v>
      </c>
      <c r="AM10" s="22"/>
      <c r="AN10" s="22"/>
      <c r="AO10" s="22"/>
      <c r="AP10" s="22"/>
      <c r="AQ10" s="22"/>
      <c r="AR10" s="22"/>
      <c r="AS10" s="22"/>
      <c r="AT10" s="7">
        <f>データ!$V$6</f>
        <v>22.76</v>
      </c>
      <c r="AU10" s="7"/>
      <c r="AV10" s="7"/>
      <c r="AW10" s="7"/>
      <c r="AX10" s="7"/>
      <c r="AY10" s="7"/>
      <c r="AZ10" s="7"/>
      <c r="BA10" s="7"/>
      <c r="BB10" s="7">
        <f>データ!$W$6</f>
        <v>72.010000000000005</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2</v>
      </c>
      <c r="BM16" s="44"/>
      <c r="BN16" s="44"/>
      <c r="BO16" s="44"/>
      <c r="BP16" s="44"/>
      <c r="BQ16" s="44"/>
      <c r="BR16" s="44"/>
      <c r="BS16" s="44"/>
      <c r="BT16" s="44"/>
      <c r="BU16" s="44"/>
      <c r="BV16" s="44"/>
      <c r="BW16" s="44"/>
      <c r="BX16" s="44"/>
      <c r="BY16" s="44"/>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4"/>
      <c r="BN17" s="44"/>
      <c r="BO17" s="44"/>
      <c r="BP17" s="44"/>
      <c r="BQ17" s="44"/>
      <c r="BR17" s="44"/>
      <c r="BS17" s="44"/>
      <c r="BT17" s="44"/>
      <c r="BU17" s="44"/>
      <c r="BV17" s="44"/>
      <c r="BW17" s="44"/>
      <c r="BX17" s="44"/>
      <c r="BY17" s="44"/>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4"/>
      <c r="BN18" s="44"/>
      <c r="BO18" s="44"/>
      <c r="BP18" s="44"/>
      <c r="BQ18" s="44"/>
      <c r="BR18" s="44"/>
      <c r="BS18" s="44"/>
      <c r="BT18" s="44"/>
      <c r="BU18" s="44"/>
      <c r="BV18" s="44"/>
      <c r="BW18" s="44"/>
      <c r="BX18" s="44"/>
      <c r="BY18" s="44"/>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4"/>
      <c r="BN19" s="44"/>
      <c r="BO19" s="44"/>
      <c r="BP19" s="44"/>
      <c r="BQ19" s="44"/>
      <c r="BR19" s="44"/>
      <c r="BS19" s="44"/>
      <c r="BT19" s="44"/>
      <c r="BU19" s="44"/>
      <c r="BV19" s="44"/>
      <c r="BW19" s="44"/>
      <c r="BX19" s="44"/>
      <c r="BY19" s="44"/>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4"/>
      <c r="BN20" s="44"/>
      <c r="BO20" s="44"/>
      <c r="BP20" s="44"/>
      <c r="BQ20" s="44"/>
      <c r="BR20" s="44"/>
      <c r="BS20" s="44"/>
      <c r="BT20" s="44"/>
      <c r="BU20" s="44"/>
      <c r="BV20" s="44"/>
      <c r="BW20" s="44"/>
      <c r="BX20" s="44"/>
      <c r="BY20" s="44"/>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4"/>
      <c r="BN21" s="44"/>
      <c r="BO21" s="44"/>
      <c r="BP21" s="44"/>
      <c r="BQ21" s="44"/>
      <c r="BR21" s="44"/>
      <c r="BS21" s="44"/>
      <c r="BT21" s="44"/>
      <c r="BU21" s="44"/>
      <c r="BV21" s="44"/>
      <c r="BW21" s="44"/>
      <c r="BX21" s="44"/>
      <c r="BY21" s="44"/>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4"/>
      <c r="BN22" s="44"/>
      <c r="BO22" s="44"/>
      <c r="BP22" s="44"/>
      <c r="BQ22" s="44"/>
      <c r="BR22" s="44"/>
      <c r="BS22" s="44"/>
      <c r="BT22" s="44"/>
      <c r="BU22" s="44"/>
      <c r="BV22" s="44"/>
      <c r="BW22" s="44"/>
      <c r="BX22" s="44"/>
      <c r="BY22" s="44"/>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4"/>
      <c r="BN23" s="44"/>
      <c r="BO23" s="44"/>
      <c r="BP23" s="44"/>
      <c r="BQ23" s="44"/>
      <c r="BR23" s="44"/>
      <c r="BS23" s="44"/>
      <c r="BT23" s="44"/>
      <c r="BU23" s="44"/>
      <c r="BV23" s="44"/>
      <c r="BW23" s="44"/>
      <c r="BX23" s="44"/>
      <c r="BY23" s="44"/>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4"/>
      <c r="BN24" s="44"/>
      <c r="BO24" s="44"/>
      <c r="BP24" s="44"/>
      <c r="BQ24" s="44"/>
      <c r="BR24" s="44"/>
      <c r="BS24" s="44"/>
      <c r="BT24" s="44"/>
      <c r="BU24" s="44"/>
      <c r="BV24" s="44"/>
      <c r="BW24" s="44"/>
      <c r="BX24" s="44"/>
      <c r="BY24" s="44"/>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4"/>
      <c r="BN25" s="44"/>
      <c r="BO25" s="44"/>
      <c r="BP25" s="44"/>
      <c r="BQ25" s="44"/>
      <c r="BR25" s="44"/>
      <c r="BS25" s="44"/>
      <c r="BT25" s="44"/>
      <c r="BU25" s="44"/>
      <c r="BV25" s="44"/>
      <c r="BW25" s="44"/>
      <c r="BX25" s="44"/>
      <c r="BY25" s="44"/>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4"/>
      <c r="BN26" s="44"/>
      <c r="BO26" s="44"/>
      <c r="BP26" s="44"/>
      <c r="BQ26" s="44"/>
      <c r="BR26" s="44"/>
      <c r="BS26" s="44"/>
      <c r="BT26" s="44"/>
      <c r="BU26" s="44"/>
      <c r="BV26" s="44"/>
      <c r="BW26" s="44"/>
      <c r="BX26" s="44"/>
      <c r="BY26" s="44"/>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4"/>
      <c r="BN27" s="44"/>
      <c r="BO27" s="44"/>
      <c r="BP27" s="44"/>
      <c r="BQ27" s="44"/>
      <c r="BR27" s="44"/>
      <c r="BS27" s="44"/>
      <c r="BT27" s="44"/>
      <c r="BU27" s="44"/>
      <c r="BV27" s="44"/>
      <c r="BW27" s="44"/>
      <c r="BX27" s="44"/>
      <c r="BY27" s="44"/>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4"/>
      <c r="BN28" s="44"/>
      <c r="BO28" s="44"/>
      <c r="BP28" s="44"/>
      <c r="BQ28" s="44"/>
      <c r="BR28" s="44"/>
      <c r="BS28" s="44"/>
      <c r="BT28" s="44"/>
      <c r="BU28" s="44"/>
      <c r="BV28" s="44"/>
      <c r="BW28" s="44"/>
      <c r="BX28" s="44"/>
      <c r="BY28" s="44"/>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4"/>
      <c r="BN29" s="44"/>
      <c r="BO29" s="44"/>
      <c r="BP29" s="44"/>
      <c r="BQ29" s="44"/>
      <c r="BR29" s="44"/>
      <c r="BS29" s="44"/>
      <c r="BT29" s="44"/>
      <c r="BU29" s="44"/>
      <c r="BV29" s="44"/>
      <c r="BW29" s="44"/>
      <c r="BX29" s="44"/>
      <c r="BY29" s="44"/>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4"/>
      <c r="BN30" s="44"/>
      <c r="BO30" s="44"/>
      <c r="BP30" s="44"/>
      <c r="BQ30" s="44"/>
      <c r="BR30" s="44"/>
      <c r="BS30" s="44"/>
      <c r="BT30" s="44"/>
      <c r="BU30" s="44"/>
      <c r="BV30" s="44"/>
      <c r="BW30" s="44"/>
      <c r="BX30" s="44"/>
      <c r="BY30" s="44"/>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4"/>
      <c r="BN31" s="44"/>
      <c r="BO31" s="44"/>
      <c r="BP31" s="44"/>
      <c r="BQ31" s="44"/>
      <c r="BR31" s="44"/>
      <c r="BS31" s="44"/>
      <c r="BT31" s="44"/>
      <c r="BU31" s="44"/>
      <c r="BV31" s="44"/>
      <c r="BW31" s="44"/>
      <c r="BX31" s="44"/>
      <c r="BY31" s="44"/>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4"/>
      <c r="BN32" s="44"/>
      <c r="BO32" s="44"/>
      <c r="BP32" s="44"/>
      <c r="BQ32" s="44"/>
      <c r="BR32" s="44"/>
      <c r="BS32" s="44"/>
      <c r="BT32" s="44"/>
      <c r="BU32" s="44"/>
      <c r="BV32" s="44"/>
      <c r="BW32" s="44"/>
      <c r="BX32" s="44"/>
      <c r="BY32" s="44"/>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4"/>
      <c r="BN33" s="44"/>
      <c r="BO33" s="44"/>
      <c r="BP33" s="44"/>
      <c r="BQ33" s="44"/>
      <c r="BR33" s="44"/>
      <c r="BS33" s="44"/>
      <c r="BT33" s="44"/>
      <c r="BU33" s="44"/>
      <c r="BV33" s="44"/>
      <c r="BW33" s="44"/>
      <c r="BX33" s="44"/>
      <c r="BY33" s="44"/>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4"/>
      <c r="BN34" s="44"/>
      <c r="BO34" s="44"/>
      <c r="BP34" s="44"/>
      <c r="BQ34" s="44"/>
      <c r="BR34" s="44"/>
      <c r="BS34" s="44"/>
      <c r="BT34" s="44"/>
      <c r="BU34" s="44"/>
      <c r="BV34" s="44"/>
      <c r="BW34" s="44"/>
      <c r="BX34" s="44"/>
      <c r="BY34" s="44"/>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4"/>
      <c r="BN35" s="44"/>
      <c r="BO35" s="44"/>
      <c r="BP35" s="44"/>
      <c r="BQ35" s="44"/>
      <c r="BR35" s="44"/>
      <c r="BS35" s="44"/>
      <c r="BT35" s="44"/>
      <c r="BU35" s="44"/>
      <c r="BV35" s="44"/>
      <c r="BW35" s="44"/>
      <c r="BX35" s="44"/>
      <c r="BY35" s="44"/>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4"/>
      <c r="BN36" s="44"/>
      <c r="BO36" s="44"/>
      <c r="BP36" s="44"/>
      <c r="BQ36" s="44"/>
      <c r="BR36" s="44"/>
      <c r="BS36" s="44"/>
      <c r="BT36" s="44"/>
      <c r="BU36" s="44"/>
      <c r="BV36" s="44"/>
      <c r="BW36" s="44"/>
      <c r="BX36" s="44"/>
      <c r="BY36" s="44"/>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4"/>
      <c r="BN37" s="44"/>
      <c r="BO37" s="44"/>
      <c r="BP37" s="44"/>
      <c r="BQ37" s="44"/>
      <c r="BR37" s="44"/>
      <c r="BS37" s="44"/>
      <c r="BT37" s="44"/>
      <c r="BU37" s="44"/>
      <c r="BV37" s="44"/>
      <c r="BW37" s="44"/>
      <c r="BX37" s="44"/>
      <c r="BY37" s="44"/>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4"/>
      <c r="BN38" s="44"/>
      <c r="BO38" s="44"/>
      <c r="BP38" s="44"/>
      <c r="BQ38" s="44"/>
      <c r="BR38" s="44"/>
      <c r="BS38" s="44"/>
      <c r="BT38" s="44"/>
      <c r="BU38" s="44"/>
      <c r="BV38" s="44"/>
      <c r="BW38" s="44"/>
      <c r="BX38" s="44"/>
      <c r="BY38" s="44"/>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4"/>
      <c r="BN39" s="44"/>
      <c r="BO39" s="44"/>
      <c r="BP39" s="44"/>
      <c r="BQ39" s="44"/>
      <c r="BR39" s="44"/>
      <c r="BS39" s="44"/>
      <c r="BT39" s="44"/>
      <c r="BU39" s="44"/>
      <c r="BV39" s="44"/>
      <c r="BW39" s="44"/>
      <c r="BX39" s="44"/>
      <c r="BY39" s="44"/>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4"/>
      <c r="BN40" s="44"/>
      <c r="BO40" s="44"/>
      <c r="BP40" s="44"/>
      <c r="BQ40" s="44"/>
      <c r="BR40" s="44"/>
      <c r="BS40" s="44"/>
      <c r="BT40" s="44"/>
      <c r="BU40" s="44"/>
      <c r="BV40" s="44"/>
      <c r="BW40" s="44"/>
      <c r="BX40" s="44"/>
      <c r="BY40" s="44"/>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4"/>
      <c r="BN41" s="44"/>
      <c r="BO41" s="44"/>
      <c r="BP41" s="44"/>
      <c r="BQ41" s="44"/>
      <c r="BR41" s="44"/>
      <c r="BS41" s="44"/>
      <c r="BT41" s="44"/>
      <c r="BU41" s="44"/>
      <c r="BV41" s="44"/>
      <c r="BW41" s="44"/>
      <c r="BX41" s="44"/>
      <c r="BY41" s="44"/>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4"/>
      <c r="BN42" s="44"/>
      <c r="BO42" s="44"/>
      <c r="BP42" s="44"/>
      <c r="BQ42" s="44"/>
      <c r="BR42" s="44"/>
      <c r="BS42" s="44"/>
      <c r="BT42" s="44"/>
      <c r="BU42" s="44"/>
      <c r="BV42" s="44"/>
      <c r="BW42" s="44"/>
      <c r="BX42" s="44"/>
      <c r="BY42" s="44"/>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4"/>
      <c r="BN43" s="44"/>
      <c r="BO43" s="44"/>
      <c r="BP43" s="44"/>
      <c r="BQ43" s="44"/>
      <c r="BR43" s="44"/>
      <c r="BS43" s="44"/>
      <c r="BT43" s="44"/>
      <c r="BU43" s="44"/>
      <c r="BV43" s="44"/>
      <c r="BW43" s="44"/>
      <c r="BX43" s="44"/>
      <c r="BY43" s="44"/>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3"/>
      <c r="BN44" s="43"/>
      <c r="BO44" s="43"/>
      <c r="BP44" s="43"/>
      <c r="BQ44" s="43"/>
      <c r="BR44" s="43"/>
      <c r="BS44" s="43"/>
      <c r="BT44" s="43"/>
      <c r="BU44" s="43"/>
      <c r="BV44" s="43"/>
      <c r="BW44" s="43"/>
      <c r="BX44" s="43"/>
      <c r="BY44" s="43"/>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95</v>
      </c>
      <c r="BM47" s="44"/>
      <c r="BN47" s="44"/>
      <c r="BO47" s="44"/>
      <c r="BP47" s="44"/>
      <c r="BQ47" s="44"/>
      <c r="BR47" s="44"/>
      <c r="BS47" s="44"/>
      <c r="BT47" s="44"/>
      <c r="BU47" s="44"/>
      <c r="BV47" s="44"/>
      <c r="BW47" s="44"/>
      <c r="BX47" s="44"/>
      <c r="BY47" s="44"/>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4"/>
      <c r="BN48" s="44"/>
      <c r="BO48" s="44"/>
      <c r="BP48" s="44"/>
      <c r="BQ48" s="44"/>
      <c r="BR48" s="44"/>
      <c r="BS48" s="44"/>
      <c r="BT48" s="44"/>
      <c r="BU48" s="44"/>
      <c r="BV48" s="44"/>
      <c r="BW48" s="44"/>
      <c r="BX48" s="44"/>
      <c r="BY48" s="44"/>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4"/>
      <c r="BN49" s="44"/>
      <c r="BO49" s="44"/>
      <c r="BP49" s="44"/>
      <c r="BQ49" s="44"/>
      <c r="BR49" s="44"/>
      <c r="BS49" s="44"/>
      <c r="BT49" s="44"/>
      <c r="BU49" s="44"/>
      <c r="BV49" s="44"/>
      <c r="BW49" s="44"/>
      <c r="BX49" s="44"/>
      <c r="BY49" s="44"/>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4"/>
      <c r="BN50" s="44"/>
      <c r="BO50" s="44"/>
      <c r="BP50" s="44"/>
      <c r="BQ50" s="44"/>
      <c r="BR50" s="44"/>
      <c r="BS50" s="44"/>
      <c r="BT50" s="44"/>
      <c r="BU50" s="44"/>
      <c r="BV50" s="44"/>
      <c r="BW50" s="44"/>
      <c r="BX50" s="44"/>
      <c r="BY50" s="44"/>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4"/>
      <c r="BN51" s="44"/>
      <c r="BO51" s="44"/>
      <c r="BP51" s="44"/>
      <c r="BQ51" s="44"/>
      <c r="BR51" s="44"/>
      <c r="BS51" s="44"/>
      <c r="BT51" s="44"/>
      <c r="BU51" s="44"/>
      <c r="BV51" s="44"/>
      <c r="BW51" s="44"/>
      <c r="BX51" s="44"/>
      <c r="BY51" s="44"/>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4"/>
      <c r="BN52" s="44"/>
      <c r="BO52" s="44"/>
      <c r="BP52" s="44"/>
      <c r="BQ52" s="44"/>
      <c r="BR52" s="44"/>
      <c r="BS52" s="44"/>
      <c r="BT52" s="44"/>
      <c r="BU52" s="44"/>
      <c r="BV52" s="44"/>
      <c r="BW52" s="44"/>
      <c r="BX52" s="44"/>
      <c r="BY52" s="44"/>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4"/>
      <c r="BN53" s="44"/>
      <c r="BO53" s="44"/>
      <c r="BP53" s="44"/>
      <c r="BQ53" s="44"/>
      <c r="BR53" s="44"/>
      <c r="BS53" s="44"/>
      <c r="BT53" s="44"/>
      <c r="BU53" s="44"/>
      <c r="BV53" s="44"/>
      <c r="BW53" s="44"/>
      <c r="BX53" s="44"/>
      <c r="BY53" s="44"/>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4"/>
      <c r="BN54" s="44"/>
      <c r="BO54" s="44"/>
      <c r="BP54" s="44"/>
      <c r="BQ54" s="44"/>
      <c r="BR54" s="44"/>
      <c r="BS54" s="44"/>
      <c r="BT54" s="44"/>
      <c r="BU54" s="44"/>
      <c r="BV54" s="44"/>
      <c r="BW54" s="44"/>
      <c r="BX54" s="44"/>
      <c r="BY54" s="44"/>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4"/>
      <c r="BN55" s="44"/>
      <c r="BO55" s="44"/>
      <c r="BP55" s="44"/>
      <c r="BQ55" s="44"/>
      <c r="BR55" s="44"/>
      <c r="BS55" s="44"/>
      <c r="BT55" s="44"/>
      <c r="BU55" s="44"/>
      <c r="BV55" s="44"/>
      <c r="BW55" s="44"/>
      <c r="BX55" s="44"/>
      <c r="BY55" s="44"/>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4"/>
      <c r="BN56" s="44"/>
      <c r="BO56" s="44"/>
      <c r="BP56" s="44"/>
      <c r="BQ56" s="44"/>
      <c r="BR56" s="44"/>
      <c r="BS56" s="44"/>
      <c r="BT56" s="44"/>
      <c r="BU56" s="44"/>
      <c r="BV56" s="44"/>
      <c r="BW56" s="44"/>
      <c r="BX56" s="44"/>
      <c r="BY56" s="44"/>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4"/>
      <c r="BN57" s="44"/>
      <c r="BO57" s="44"/>
      <c r="BP57" s="44"/>
      <c r="BQ57" s="44"/>
      <c r="BR57" s="44"/>
      <c r="BS57" s="44"/>
      <c r="BT57" s="44"/>
      <c r="BU57" s="44"/>
      <c r="BV57" s="44"/>
      <c r="BW57" s="44"/>
      <c r="BX57" s="44"/>
      <c r="BY57" s="44"/>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4"/>
      <c r="BN58" s="44"/>
      <c r="BO58" s="44"/>
      <c r="BP58" s="44"/>
      <c r="BQ58" s="44"/>
      <c r="BR58" s="44"/>
      <c r="BS58" s="44"/>
      <c r="BT58" s="44"/>
      <c r="BU58" s="44"/>
      <c r="BV58" s="44"/>
      <c r="BW58" s="44"/>
      <c r="BX58" s="44"/>
      <c r="BY58" s="44"/>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4"/>
      <c r="BN59" s="44"/>
      <c r="BO59" s="44"/>
      <c r="BP59" s="44"/>
      <c r="BQ59" s="44"/>
      <c r="BR59" s="44"/>
      <c r="BS59" s="44"/>
      <c r="BT59" s="44"/>
      <c r="BU59" s="44"/>
      <c r="BV59" s="44"/>
      <c r="BW59" s="44"/>
      <c r="BX59" s="44"/>
      <c r="BY59" s="44"/>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4"/>
      <c r="BN60" s="44"/>
      <c r="BO60" s="44"/>
      <c r="BP60" s="44"/>
      <c r="BQ60" s="44"/>
      <c r="BR60" s="44"/>
      <c r="BS60" s="44"/>
      <c r="BT60" s="44"/>
      <c r="BU60" s="44"/>
      <c r="BV60" s="44"/>
      <c r="BW60" s="44"/>
      <c r="BX60" s="44"/>
      <c r="BY60" s="44"/>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4"/>
      <c r="BN61" s="44"/>
      <c r="BO61" s="44"/>
      <c r="BP61" s="44"/>
      <c r="BQ61" s="44"/>
      <c r="BR61" s="44"/>
      <c r="BS61" s="44"/>
      <c r="BT61" s="44"/>
      <c r="BU61" s="44"/>
      <c r="BV61" s="44"/>
      <c r="BW61" s="44"/>
      <c r="BX61" s="44"/>
      <c r="BY61" s="44"/>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4"/>
      <c r="BN62" s="44"/>
      <c r="BO62" s="44"/>
      <c r="BP62" s="44"/>
      <c r="BQ62" s="44"/>
      <c r="BR62" s="44"/>
      <c r="BS62" s="44"/>
      <c r="BT62" s="44"/>
      <c r="BU62" s="44"/>
      <c r="BV62" s="44"/>
      <c r="BW62" s="44"/>
      <c r="BX62" s="44"/>
      <c r="BY62" s="44"/>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3"/>
      <c r="BN63" s="43"/>
      <c r="BO63" s="43"/>
      <c r="BP63" s="43"/>
      <c r="BQ63" s="43"/>
      <c r="BR63" s="43"/>
      <c r="BS63" s="43"/>
      <c r="BT63" s="43"/>
      <c r="BU63" s="43"/>
      <c r="BV63" s="43"/>
      <c r="BW63" s="43"/>
      <c r="BX63" s="43"/>
      <c r="BY63" s="43"/>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4"/>
      <c r="BN66" s="44"/>
      <c r="BO66" s="44"/>
      <c r="BP66" s="44"/>
      <c r="BQ66" s="44"/>
      <c r="BR66" s="44"/>
      <c r="BS66" s="44"/>
      <c r="BT66" s="44"/>
      <c r="BU66" s="44"/>
      <c r="BV66" s="44"/>
      <c r="BW66" s="44"/>
      <c r="BX66" s="44"/>
      <c r="BY66" s="44"/>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4"/>
      <c r="BN67" s="44"/>
      <c r="BO67" s="44"/>
      <c r="BP67" s="44"/>
      <c r="BQ67" s="44"/>
      <c r="BR67" s="44"/>
      <c r="BS67" s="44"/>
      <c r="BT67" s="44"/>
      <c r="BU67" s="44"/>
      <c r="BV67" s="44"/>
      <c r="BW67" s="44"/>
      <c r="BX67" s="44"/>
      <c r="BY67" s="44"/>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4"/>
      <c r="BN68" s="44"/>
      <c r="BO68" s="44"/>
      <c r="BP68" s="44"/>
      <c r="BQ68" s="44"/>
      <c r="BR68" s="44"/>
      <c r="BS68" s="44"/>
      <c r="BT68" s="44"/>
      <c r="BU68" s="44"/>
      <c r="BV68" s="44"/>
      <c r="BW68" s="44"/>
      <c r="BX68" s="44"/>
      <c r="BY68" s="44"/>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4"/>
      <c r="BN69" s="44"/>
      <c r="BO69" s="44"/>
      <c r="BP69" s="44"/>
      <c r="BQ69" s="44"/>
      <c r="BR69" s="44"/>
      <c r="BS69" s="44"/>
      <c r="BT69" s="44"/>
      <c r="BU69" s="44"/>
      <c r="BV69" s="44"/>
      <c r="BW69" s="44"/>
      <c r="BX69" s="44"/>
      <c r="BY69" s="44"/>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4"/>
      <c r="BN70" s="44"/>
      <c r="BO70" s="44"/>
      <c r="BP70" s="44"/>
      <c r="BQ70" s="44"/>
      <c r="BR70" s="44"/>
      <c r="BS70" s="44"/>
      <c r="BT70" s="44"/>
      <c r="BU70" s="44"/>
      <c r="BV70" s="44"/>
      <c r="BW70" s="44"/>
      <c r="BX70" s="44"/>
      <c r="BY70" s="44"/>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4"/>
      <c r="BN71" s="44"/>
      <c r="BO71" s="44"/>
      <c r="BP71" s="44"/>
      <c r="BQ71" s="44"/>
      <c r="BR71" s="44"/>
      <c r="BS71" s="44"/>
      <c r="BT71" s="44"/>
      <c r="BU71" s="44"/>
      <c r="BV71" s="44"/>
      <c r="BW71" s="44"/>
      <c r="BX71" s="44"/>
      <c r="BY71" s="44"/>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4"/>
      <c r="BN72" s="44"/>
      <c r="BO72" s="44"/>
      <c r="BP72" s="44"/>
      <c r="BQ72" s="44"/>
      <c r="BR72" s="44"/>
      <c r="BS72" s="44"/>
      <c r="BT72" s="44"/>
      <c r="BU72" s="44"/>
      <c r="BV72" s="44"/>
      <c r="BW72" s="44"/>
      <c r="BX72" s="44"/>
      <c r="BY72" s="44"/>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4"/>
      <c r="BN73" s="44"/>
      <c r="BO73" s="44"/>
      <c r="BP73" s="44"/>
      <c r="BQ73" s="44"/>
      <c r="BR73" s="44"/>
      <c r="BS73" s="44"/>
      <c r="BT73" s="44"/>
      <c r="BU73" s="44"/>
      <c r="BV73" s="44"/>
      <c r="BW73" s="44"/>
      <c r="BX73" s="44"/>
      <c r="BY73" s="44"/>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4"/>
      <c r="BN74" s="44"/>
      <c r="BO74" s="44"/>
      <c r="BP74" s="44"/>
      <c r="BQ74" s="44"/>
      <c r="BR74" s="44"/>
      <c r="BS74" s="44"/>
      <c r="BT74" s="44"/>
      <c r="BU74" s="44"/>
      <c r="BV74" s="44"/>
      <c r="BW74" s="44"/>
      <c r="BX74" s="44"/>
      <c r="BY74" s="44"/>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4"/>
      <c r="BN75" s="44"/>
      <c r="BO75" s="44"/>
      <c r="BP75" s="44"/>
      <c r="BQ75" s="44"/>
      <c r="BR75" s="44"/>
      <c r="BS75" s="44"/>
      <c r="BT75" s="44"/>
      <c r="BU75" s="44"/>
      <c r="BV75" s="44"/>
      <c r="BW75" s="44"/>
      <c r="BX75" s="44"/>
      <c r="BY75" s="44"/>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4"/>
      <c r="BN76" s="44"/>
      <c r="BO76" s="44"/>
      <c r="BP76" s="44"/>
      <c r="BQ76" s="44"/>
      <c r="BR76" s="44"/>
      <c r="BS76" s="44"/>
      <c r="BT76" s="44"/>
      <c r="BU76" s="44"/>
      <c r="BV76" s="44"/>
      <c r="BW76" s="44"/>
      <c r="BX76" s="44"/>
      <c r="BY76" s="44"/>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4"/>
      <c r="BN77" s="44"/>
      <c r="BO77" s="44"/>
      <c r="BP77" s="44"/>
      <c r="BQ77" s="44"/>
      <c r="BR77" s="44"/>
      <c r="BS77" s="44"/>
      <c r="BT77" s="44"/>
      <c r="BU77" s="44"/>
      <c r="BV77" s="44"/>
      <c r="BW77" s="44"/>
      <c r="BX77" s="44"/>
      <c r="BY77" s="44"/>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4"/>
      <c r="BN78" s="44"/>
      <c r="BO78" s="44"/>
      <c r="BP78" s="44"/>
      <c r="BQ78" s="44"/>
      <c r="BR78" s="44"/>
      <c r="BS78" s="44"/>
      <c r="BT78" s="44"/>
      <c r="BU78" s="44"/>
      <c r="BV78" s="44"/>
      <c r="BW78" s="44"/>
      <c r="BX78" s="44"/>
      <c r="BY78" s="44"/>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4"/>
      <c r="BN79" s="44"/>
      <c r="BO79" s="44"/>
      <c r="BP79" s="44"/>
      <c r="BQ79" s="44"/>
      <c r="BR79" s="44"/>
      <c r="BS79" s="44"/>
      <c r="BT79" s="44"/>
      <c r="BU79" s="44"/>
      <c r="BV79" s="44"/>
      <c r="BW79" s="44"/>
      <c r="BX79" s="44"/>
      <c r="BY79" s="44"/>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4"/>
      <c r="BN80" s="44"/>
      <c r="BO80" s="44"/>
      <c r="BP80" s="44"/>
      <c r="BQ80" s="44"/>
      <c r="BR80" s="44"/>
      <c r="BS80" s="44"/>
      <c r="BT80" s="44"/>
      <c r="BU80" s="44"/>
      <c r="BV80" s="44"/>
      <c r="BW80" s="44"/>
      <c r="BX80" s="44"/>
      <c r="BY80" s="44"/>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4"/>
      <c r="BN81" s="44"/>
      <c r="BO81" s="44"/>
      <c r="BP81" s="44"/>
      <c r="BQ81" s="44"/>
      <c r="BR81" s="44"/>
      <c r="BS81" s="44"/>
      <c r="BT81" s="44"/>
      <c r="BU81" s="44"/>
      <c r="BV81" s="44"/>
      <c r="BW81" s="44"/>
      <c r="BX81" s="44"/>
      <c r="BY81" s="44"/>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3"/>
      <c r="BN82" s="43"/>
      <c r="BO82" s="43"/>
      <c r="BP82" s="43"/>
      <c r="BQ82" s="43"/>
      <c r="BR82" s="43"/>
      <c r="BS82" s="43"/>
      <c r="BT82" s="43"/>
      <c r="BU82" s="43"/>
      <c r="BV82" s="43"/>
      <c r="BW82" s="43"/>
      <c r="BX82" s="43"/>
      <c r="BY82" s="43"/>
      <c r="BZ82" s="58"/>
    </row>
    <row r="83" spans="1:78">
      <c r="C83" s="20"/>
    </row>
    <row r="84" spans="1:78" hidden="1">
      <c r="B84" s="12" t="s">
        <v>45</v>
      </c>
      <c r="C84" s="12"/>
      <c r="D84" s="12"/>
      <c r="E84" s="12" t="s">
        <v>47</v>
      </c>
      <c r="F84" s="12" t="s">
        <v>49</v>
      </c>
      <c r="G84" s="12" t="s">
        <v>50</v>
      </c>
      <c r="H84" s="12" t="s">
        <v>0</v>
      </c>
      <c r="I84" s="12" t="s">
        <v>6</v>
      </c>
      <c r="J84" s="12" t="s">
        <v>29</v>
      </c>
      <c r="K84" s="12" t="s">
        <v>51</v>
      </c>
      <c r="L84" s="12" t="s">
        <v>53</v>
      </c>
      <c r="M84" s="12" t="s">
        <v>35</v>
      </c>
      <c r="N84" s="12" t="s">
        <v>54</v>
      </c>
      <c r="O84" s="12" t="s">
        <v>56</v>
      </c>
    </row>
    <row r="85" spans="1:78" hidden="1">
      <c r="B85" s="12"/>
      <c r="C85" s="12"/>
      <c r="D85" s="12"/>
      <c r="E85" s="12" t="str">
        <f>データ!AH6</f>
        <v>【78.36】</v>
      </c>
      <c r="F85" s="12" t="s">
        <v>40</v>
      </c>
      <c r="G85" s="12" t="s">
        <v>40</v>
      </c>
      <c r="H85" s="12" t="str">
        <f>データ!BO6</f>
        <v>【949.15】</v>
      </c>
      <c r="I85" s="12" t="str">
        <f>データ!BZ6</f>
        <v>【55.87】</v>
      </c>
      <c r="J85" s="12" t="str">
        <f>データ!CK6</f>
        <v>【288.19】</v>
      </c>
      <c r="K85" s="12" t="str">
        <f>データ!CV6</f>
        <v>【56.31】</v>
      </c>
      <c r="L85" s="12" t="str">
        <f>データ!DG6</f>
        <v>【71.88】</v>
      </c>
      <c r="M85" s="12" t="s">
        <v>40</v>
      </c>
      <c r="N85" s="12" t="s">
        <v>40</v>
      </c>
      <c r="O85" s="12" t="str">
        <f>データ!EN6</f>
        <v>【0.80】</v>
      </c>
    </row>
  </sheetData>
  <sheetProtection algorithmName="SHA-512" hashValue="hOksGSECxm6mGknBnq6jTHYSk5Z2qw9y4+qA7AgrxExrFKEAePiDXyDE5YXq40Sc5PvPoyxmUKjXKr/f/jwvcw==" saltValue="epADfeQ8L/lJJ68V0VFZv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57</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21</v>
      </c>
      <c r="B3" s="62" t="s">
        <v>52</v>
      </c>
      <c r="C3" s="62" t="s">
        <v>17</v>
      </c>
      <c r="D3" s="62" t="s">
        <v>58</v>
      </c>
      <c r="E3" s="62" t="s">
        <v>60</v>
      </c>
      <c r="F3" s="62" t="s">
        <v>59</v>
      </c>
      <c r="G3" s="62" t="s">
        <v>28</v>
      </c>
      <c r="H3" s="70" t="s">
        <v>32</v>
      </c>
      <c r="I3" s="73"/>
      <c r="J3" s="73"/>
      <c r="K3" s="73"/>
      <c r="L3" s="73"/>
      <c r="M3" s="73"/>
      <c r="N3" s="73"/>
      <c r="O3" s="73"/>
      <c r="P3" s="73"/>
      <c r="Q3" s="73"/>
      <c r="R3" s="73"/>
      <c r="S3" s="73"/>
      <c r="T3" s="73"/>
      <c r="U3" s="73"/>
      <c r="V3" s="73"/>
      <c r="W3" s="77"/>
      <c r="X3" s="79" t="s">
        <v>55</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61</v>
      </c>
      <c r="B4" s="63"/>
      <c r="C4" s="63"/>
      <c r="D4" s="63"/>
      <c r="E4" s="63"/>
      <c r="F4" s="63"/>
      <c r="G4" s="63"/>
      <c r="H4" s="71"/>
      <c r="I4" s="74"/>
      <c r="J4" s="74"/>
      <c r="K4" s="74"/>
      <c r="L4" s="74"/>
      <c r="M4" s="74"/>
      <c r="N4" s="74"/>
      <c r="O4" s="74"/>
      <c r="P4" s="74"/>
      <c r="Q4" s="74"/>
      <c r="R4" s="74"/>
      <c r="S4" s="74"/>
      <c r="T4" s="74"/>
      <c r="U4" s="74"/>
      <c r="V4" s="74"/>
      <c r="W4" s="78"/>
      <c r="X4" s="80" t="s">
        <v>27</v>
      </c>
      <c r="Y4" s="80"/>
      <c r="Z4" s="80"/>
      <c r="AA4" s="80"/>
      <c r="AB4" s="80"/>
      <c r="AC4" s="80"/>
      <c r="AD4" s="80"/>
      <c r="AE4" s="80"/>
      <c r="AF4" s="80"/>
      <c r="AG4" s="80"/>
      <c r="AH4" s="80"/>
      <c r="AI4" s="80" t="s">
        <v>46</v>
      </c>
      <c r="AJ4" s="80"/>
      <c r="AK4" s="80"/>
      <c r="AL4" s="80"/>
      <c r="AM4" s="80"/>
      <c r="AN4" s="80"/>
      <c r="AO4" s="80"/>
      <c r="AP4" s="80"/>
      <c r="AQ4" s="80"/>
      <c r="AR4" s="80"/>
      <c r="AS4" s="80"/>
      <c r="AT4" s="80" t="s">
        <v>42</v>
      </c>
      <c r="AU4" s="80"/>
      <c r="AV4" s="80"/>
      <c r="AW4" s="80"/>
      <c r="AX4" s="80"/>
      <c r="AY4" s="80"/>
      <c r="AZ4" s="80"/>
      <c r="BA4" s="80"/>
      <c r="BB4" s="80"/>
      <c r="BC4" s="80"/>
      <c r="BD4" s="80"/>
      <c r="BE4" s="80" t="s">
        <v>63</v>
      </c>
      <c r="BF4" s="80"/>
      <c r="BG4" s="80"/>
      <c r="BH4" s="80"/>
      <c r="BI4" s="80"/>
      <c r="BJ4" s="80"/>
      <c r="BK4" s="80"/>
      <c r="BL4" s="80"/>
      <c r="BM4" s="80"/>
      <c r="BN4" s="80"/>
      <c r="BO4" s="80"/>
      <c r="BP4" s="80" t="s">
        <v>37</v>
      </c>
      <c r="BQ4" s="80"/>
      <c r="BR4" s="80"/>
      <c r="BS4" s="80"/>
      <c r="BT4" s="80"/>
      <c r="BU4" s="80"/>
      <c r="BV4" s="80"/>
      <c r="BW4" s="80"/>
      <c r="BX4" s="80"/>
      <c r="BY4" s="80"/>
      <c r="BZ4" s="80"/>
      <c r="CA4" s="80" t="s">
        <v>64</v>
      </c>
      <c r="CB4" s="80"/>
      <c r="CC4" s="80"/>
      <c r="CD4" s="80"/>
      <c r="CE4" s="80"/>
      <c r="CF4" s="80"/>
      <c r="CG4" s="80"/>
      <c r="CH4" s="80"/>
      <c r="CI4" s="80"/>
      <c r="CJ4" s="80"/>
      <c r="CK4" s="80"/>
      <c r="CL4" s="80" t="s">
        <v>66</v>
      </c>
      <c r="CM4" s="80"/>
      <c r="CN4" s="80"/>
      <c r="CO4" s="80"/>
      <c r="CP4" s="80"/>
      <c r="CQ4" s="80"/>
      <c r="CR4" s="80"/>
      <c r="CS4" s="80"/>
      <c r="CT4" s="80"/>
      <c r="CU4" s="80"/>
      <c r="CV4" s="80"/>
      <c r="CW4" s="80" t="s">
        <v>67</v>
      </c>
      <c r="CX4" s="80"/>
      <c r="CY4" s="80"/>
      <c r="CZ4" s="80"/>
      <c r="DA4" s="80"/>
      <c r="DB4" s="80"/>
      <c r="DC4" s="80"/>
      <c r="DD4" s="80"/>
      <c r="DE4" s="80"/>
      <c r="DF4" s="80"/>
      <c r="DG4" s="80"/>
      <c r="DH4" s="80" t="s">
        <v>68</v>
      </c>
      <c r="DI4" s="80"/>
      <c r="DJ4" s="80"/>
      <c r="DK4" s="80"/>
      <c r="DL4" s="80"/>
      <c r="DM4" s="80"/>
      <c r="DN4" s="80"/>
      <c r="DO4" s="80"/>
      <c r="DP4" s="80"/>
      <c r="DQ4" s="80"/>
      <c r="DR4" s="80"/>
      <c r="DS4" s="80" t="s">
        <v>62</v>
      </c>
      <c r="DT4" s="80"/>
      <c r="DU4" s="80"/>
      <c r="DV4" s="80"/>
      <c r="DW4" s="80"/>
      <c r="DX4" s="80"/>
      <c r="DY4" s="80"/>
      <c r="DZ4" s="80"/>
      <c r="EA4" s="80"/>
      <c r="EB4" s="80"/>
      <c r="EC4" s="80"/>
      <c r="ED4" s="80" t="s">
        <v>69</v>
      </c>
      <c r="EE4" s="80"/>
      <c r="EF4" s="80"/>
      <c r="EG4" s="80"/>
      <c r="EH4" s="80"/>
      <c r="EI4" s="80"/>
      <c r="EJ4" s="80"/>
      <c r="EK4" s="80"/>
      <c r="EL4" s="80"/>
      <c r="EM4" s="80"/>
      <c r="EN4" s="80"/>
    </row>
    <row r="5" spans="1:144">
      <c r="A5" s="60" t="s">
        <v>30</v>
      </c>
      <c r="B5" s="64"/>
      <c r="C5" s="64"/>
      <c r="D5" s="64"/>
      <c r="E5" s="64"/>
      <c r="F5" s="64"/>
      <c r="G5" s="64"/>
      <c r="H5" s="72" t="s">
        <v>16</v>
      </c>
      <c r="I5" s="72" t="s">
        <v>70</v>
      </c>
      <c r="J5" s="72" t="s">
        <v>71</v>
      </c>
      <c r="K5" s="72" t="s">
        <v>72</v>
      </c>
      <c r="L5" s="72" t="s">
        <v>73</v>
      </c>
      <c r="M5" s="72" t="s">
        <v>74</v>
      </c>
      <c r="N5" s="72" t="s">
        <v>75</v>
      </c>
      <c r="O5" s="72" t="s">
        <v>76</v>
      </c>
      <c r="P5" s="72" t="s">
        <v>77</v>
      </c>
      <c r="Q5" s="72" t="s">
        <v>78</v>
      </c>
      <c r="R5" s="72" t="s">
        <v>79</v>
      </c>
      <c r="S5" s="72" t="s">
        <v>80</v>
      </c>
      <c r="T5" s="72" t="s">
        <v>65</v>
      </c>
      <c r="U5" s="72" t="s">
        <v>81</v>
      </c>
      <c r="V5" s="72" t="s">
        <v>82</v>
      </c>
      <c r="W5" s="72" t="s">
        <v>83</v>
      </c>
      <c r="X5" s="72" t="s">
        <v>84</v>
      </c>
      <c r="Y5" s="72" t="s">
        <v>85</v>
      </c>
      <c r="Z5" s="72" t="s">
        <v>86</v>
      </c>
      <c r="AA5" s="72" t="s">
        <v>87</v>
      </c>
      <c r="AB5" s="72" t="s">
        <v>88</v>
      </c>
      <c r="AC5" s="72" t="s">
        <v>90</v>
      </c>
      <c r="AD5" s="72" t="s">
        <v>91</v>
      </c>
      <c r="AE5" s="72" t="s">
        <v>92</v>
      </c>
      <c r="AF5" s="72" t="s">
        <v>93</v>
      </c>
      <c r="AG5" s="72" t="s">
        <v>94</v>
      </c>
      <c r="AH5" s="72" t="s">
        <v>45</v>
      </c>
      <c r="AI5" s="72" t="s">
        <v>84</v>
      </c>
      <c r="AJ5" s="72" t="s">
        <v>85</v>
      </c>
      <c r="AK5" s="72" t="s">
        <v>86</v>
      </c>
      <c r="AL5" s="72" t="s">
        <v>87</v>
      </c>
      <c r="AM5" s="72" t="s">
        <v>88</v>
      </c>
      <c r="AN5" s="72" t="s">
        <v>90</v>
      </c>
      <c r="AO5" s="72" t="s">
        <v>91</v>
      </c>
      <c r="AP5" s="72" t="s">
        <v>92</v>
      </c>
      <c r="AQ5" s="72" t="s">
        <v>93</v>
      </c>
      <c r="AR5" s="72" t="s">
        <v>94</v>
      </c>
      <c r="AS5" s="72" t="s">
        <v>89</v>
      </c>
      <c r="AT5" s="72" t="s">
        <v>84</v>
      </c>
      <c r="AU5" s="72" t="s">
        <v>85</v>
      </c>
      <c r="AV5" s="72" t="s">
        <v>86</v>
      </c>
      <c r="AW5" s="72" t="s">
        <v>87</v>
      </c>
      <c r="AX5" s="72" t="s">
        <v>88</v>
      </c>
      <c r="AY5" s="72" t="s">
        <v>90</v>
      </c>
      <c r="AZ5" s="72" t="s">
        <v>91</v>
      </c>
      <c r="BA5" s="72" t="s">
        <v>92</v>
      </c>
      <c r="BB5" s="72" t="s">
        <v>93</v>
      </c>
      <c r="BC5" s="72" t="s">
        <v>94</v>
      </c>
      <c r="BD5" s="72" t="s">
        <v>89</v>
      </c>
      <c r="BE5" s="72" t="s">
        <v>84</v>
      </c>
      <c r="BF5" s="72" t="s">
        <v>85</v>
      </c>
      <c r="BG5" s="72" t="s">
        <v>86</v>
      </c>
      <c r="BH5" s="72" t="s">
        <v>87</v>
      </c>
      <c r="BI5" s="72" t="s">
        <v>88</v>
      </c>
      <c r="BJ5" s="72" t="s">
        <v>90</v>
      </c>
      <c r="BK5" s="72" t="s">
        <v>91</v>
      </c>
      <c r="BL5" s="72" t="s">
        <v>92</v>
      </c>
      <c r="BM5" s="72" t="s">
        <v>93</v>
      </c>
      <c r="BN5" s="72" t="s">
        <v>94</v>
      </c>
      <c r="BO5" s="72" t="s">
        <v>89</v>
      </c>
      <c r="BP5" s="72" t="s">
        <v>84</v>
      </c>
      <c r="BQ5" s="72" t="s">
        <v>85</v>
      </c>
      <c r="BR5" s="72" t="s">
        <v>86</v>
      </c>
      <c r="BS5" s="72" t="s">
        <v>87</v>
      </c>
      <c r="BT5" s="72" t="s">
        <v>88</v>
      </c>
      <c r="BU5" s="72" t="s">
        <v>90</v>
      </c>
      <c r="BV5" s="72" t="s">
        <v>91</v>
      </c>
      <c r="BW5" s="72" t="s">
        <v>92</v>
      </c>
      <c r="BX5" s="72" t="s">
        <v>93</v>
      </c>
      <c r="BY5" s="72" t="s">
        <v>94</v>
      </c>
      <c r="BZ5" s="72" t="s">
        <v>89</v>
      </c>
      <c r="CA5" s="72" t="s">
        <v>84</v>
      </c>
      <c r="CB5" s="72" t="s">
        <v>85</v>
      </c>
      <c r="CC5" s="72" t="s">
        <v>86</v>
      </c>
      <c r="CD5" s="72" t="s">
        <v>87</v>
      </c>
      <c r="CE5" s="72" t="s">
        <v>88</v>
      </c>
      <c r="CF5" s="72" t="s">
        <v>90</v>
      </c>
      <c r="CG5" s="72" t="s">
        <v>91</v>
      </c>
      <c r="CH5" s="72" t="s">
        <v>92</v>
      </c>
      <c r="CI5" s="72" t="s">
        <v>93</v>
      </c>
      <c r="CJ5" s="72" t="s">
        <v>94</v>
      </c>
      <c r="CK5" s="72" t="s">
        <v>89</v>
      </c>
      <c r="CL5" s="72" t="s">
        <v>84</v>
      </c>
      <c r="CM5" s="72" t="s">
        <v>85</v>
      </c>
      <c r="CN5" s="72" t="s">
        <v>86</v>
      </c>
      <c r="CO5" s="72" t="s">
        <v>87</v>
      </c>
      <c r="CP5" s="72" t="s">
        <v>88</v>
      </c>
      <c r="CQ5" s="72" t="s">
        <v>90</v>
      </c>
      <c r="CR5" s="72" t="s">
        <v>91</v>
      </c>
      <c r="CS5" s="72" t="s">
        <v>92</v>
      </c>
      <c r="CT5" s="72" t="s">
        <v>93</v>
      </c>
      <c r="CU5" s="72" t="s">
        <v>94</v>
      </c>
      <c r="CV5" s="72" t="s">
        <v>89</v>
      </c>
      <c r="CW5" s="72" t="s">
        <v>84</v>
      </c>
      <c r="CX5" s="72" t="s">
        <v>85</v>
      </c>
      <c r="CY5" s="72" t="s">
        <v>86</v>
      </c>
      <c r="CZ5" s="72" t="s">
        <v>87</v>
      </c>
      <c r="DA5" s="72" t="s">
        <v>88</v>
      </c>
      <c r="DB5" s="72" t="s">
        <v>90</v>
      </c>
      <c r="DC5" s="72" t="s">
        <v>91</v>
      </c>
      <c r="DD5" s="72" t="s">
        <v>92</v>
      </c>
      <c r="DE5" s="72" t="s">
        <v>93</v>
      </c>
      <c r="DF5" s="72" t="s">
        <v>94</v>
      </c>
      <c r="DG5" s="72" t="s">
        <v>89</v>
      </c>
      <c r="DH5" s="72" t="s">
        <v>84</v>
      </c>
      <c r="DI5" s="72" t="s">
        <v>85</v>
      </c>
      <c r="DJ5" s="72" t="s">
        <v>86</v>
      </c>
      <c r="DK5" s="72" t="s">
        <v>87</v>
      </c>
      <c r="DL5" s="72" t="s">
        <v>88</v>
      </c>
      <c r="DM5" s="72" t="s">
        <v>90</v>
      </c>
      <c r="DN5" s="72" t="s">
        <v>91</v>
      </c>
      <c r="DO5" s="72" t="s">
        <v>92</v>
      </c>
      <c r="DP5" s="72" t="s">
        <v>93</v>
      </c>
      <c r="DQ5" s="72" t="s">
        <v>94</v>
      </c>
      <c r="DR5" s="72" t="s">
        <v>89</v>
      </c>
      <c r="DS5" s="72" t="s">
        <v>84</v>
      </c>
      <c r="DT5" s="72" t="s">
        <v>85</v>
      </c>
      <c r="DU5" s="72" t="s">
        <v>86</v>
      </c>
      <c r="DV5" s="72" t="s">
        <v>87</v>
      </c>
      <c r="DW5" s="72" t="s">
        <v>88</v>
      </c>
      <c r="DX5" s="72" t="s">
        <v>90</v>
      </c>
      <c r="DY5" s="72" t="s">
        <v>91</v>
      </c>
      <c r="DZ5" s="72" t="s">
        <v>92</v>
      </c>
      <c r="EA5" s="72" t="s">
        <v>93</v>
      </c>
      <c r="EB5" s="72" t="s">
        <v>94</v>
      </c>
      <c r="EC5" s="72" t="s">
        <v>89</v>
      </c>
      <c r="ED5" s="72" t="s">
        <v>84</v>
      </c>
      <c r="EE5" s="72" t="s">
        <v>85</v>
      </c>
      <c r="EF5" s="72" t="s">
        <v>86</v>
      </c>
      <c r="EG5" s="72" t="s">
        <v>87</v>
      </c>
      <c r="EH5" s="72" t="s">
        <v>88</v>
      </c>
      <c r="EI5" s="72" t="s">
        <v>90</v>
      </c>
      <c r="EJ5" s="72" t="s">
        <v>91</v>
      </c>
      <c r="EK5" s="72" t="s">
        <v>92</v>
      </c>
      <c r="EL5" s="72" t="s">
        <v>93</v>
      </c>
      <c r="EM5" s="72" t="s">
        <v>94</v>
      </c>
      <c r="EN5" s="72" t="s">
        <v>89</v>
      </c>
    </row>
    <row r="6" spans="1:144" s="59" customFormat="1">
      <c r="A6" s="60" t="s">
        <v>96</v>
      </c>
      <c r="B6" s="65">
        <f t="shared" ref="B6:W6" si="1">B7</f>
        <v>2020</v>
      </c>
      <c r="C6" s="65">
        <f t="shared" si="1"/>
        <v>15130</v>
      </c>
      <c r="D6" s="65">
        <f t="shared" si="1"/>
        <v>47</v>
      </c>
      <c r="E6" s="65">
        <f t="shared" si="1"/>
        <v>1</v>
      </c>
      <c r="F6" s="65">
        <f t="shared" si="1"/>
        <v>0</v>
      </c>
      <c r="G6" s="65">
        <f t="shared" si="1"/>
        <v>0</v>
      </c>
      <c r="H6" s="65" t="str">
        <f t="shared" si="1"/>
        <v>北海道　中頓別町</v>
      </c>
      <c r="I6" s="65" t="str">
        <f t="shared" si="1"/>
        <v>法非適用</v>
      </c>
      <c r="J6" s="65" t="str">
        <f t="shared" si="1"/>
        <v>水道事業</v>
      </c>
      <c r="K6" s="65" t="str">
        <f t="shared" si="1"/>
        <v>簡易水道事業</v>
      </c>
      <c r="L6" s="65" t="str">
        <f t="shared" si="1"/>
        <v>D4</v>
      </c>
      <c r="M6" s="65" t="str">
        <f t="shared" si="1"/>
        <v>非設置</v>
      </c>
      <c r="N6" s="75" t="str">
        <f t="shared" si="1"/>
        <v>-</v>
      </c>
      <c r="O6" s="75" t="str">
        <f t="shared" si="1"/>
        <v>該当数値なし</v>
      </c>
      <c r="P6" s="75">
        <f t="shared" si="1"/>
        <v>100</v>
      </c>
      <c r="Q6" s="75">
        <f t="shared" si="1"/>
        <v>4500</v>
      </c>
      <c r="R6" s="75">
        <f t="shared" si="1"/>
        <v>1657</v>
      </c>
      <c r="S6" s="75">
        <f t="shared" si="1"/>
        <v>398.51</v>
      </c>
      <c r="T6" s="75">
        <f t="shared" si="1"/>
        <v>4.16</v>
      </c>
      <c r="U6" s="75">
        <f t="shared" si="1"/>
        <v>1639</v>
      </c>
      <c r="V6" s="75">
        <f t="shared" si="1"/>
        <v>22.76</v>
      </c>
      <c r="W6" s="75">
        <f t="shared" si="1"/>
        <v>72.010000000000005</v>
      </c>
      <c r="X6" s="81">
        <f t="shared" ref="X6:AG6" si="2">IF(X7="",NA(),X7)</f>
        <v>83.74</v>
      </c>
      <c r="Y6" s="81">
        <f t="shared" si="2"/>
        <v>83.29</v>
      </c>
      <c r="Z6" s="81">
        <f t="shared" si="2"/>
        <v>87.34</v>
      </c>
      <c r="AA6" s="81">
        <f t="shared" si="2"/>
        <v>87.6</v>
      </c>
      <c r="AB6" s="81">
        <f t="shared" si="2"/>
        <v>85.38</v>
      </c>
      <c r="AC6" s="81">
        <f t="shared" si="2"/>
        <v>72.11</v>
      </c>
      <c r="AD6" s="81">
        <f t="shared" si="2"/>
        <v>74.05</v>
      </c>
      <c r="AE6" s="81">
        <f t="shared" si="2"/>
        <v>73.25</v>
      </c>
      <c r="AF6" s="81">
        <f t="shared" si="2"/>
        <v>75.06</v>
      </c>
      <c r="AG6" s="81">
        <f t="shared" si="2"/>
        <v>73.22</v>
      </c>
      <c r="AH6" s="75" t="str">
        <f>IF(AH7="","",IF(AH7="-","【-】","【"&amp;SUBSTITUTE(TEXT(AH7,"#,##0.00"),"-","△")&amp;"】"))</f>
        <v>【78.36】</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775.71</v>
      </c>
      <c r="BF6" s="81">
        <f t="shared" si="5"/>
        <v>726.2</v>
      </c>
      <c r="BG6" s="81">
        <f t="shared" si="5"/>
        <v>667.44</v>
      </c>
      <c r="BH6" s="81">
        <f t="shared" si="5"/>
        <v>597.37</v>
      </c>
      <c r="BI6" s="81">
        <f t="shared" si="5"/>
        <v>535.66999999999996</v>
      </c>
      <c r="BJ6" s="81">
        <f t="shared" si="5"/>
        <v>1595.62</v>
      </c>
      <c r="BK6" s="81">
        <f t="shared" si="5"/>
        <v>1302.33</v>
      </c>
      <c r="BL6" s="81">
        <f t="shared" si="5"/>
        <v>1274.21</v>
      </c>
      <c r="BM6" s="81">
        <f t="shared" si="5"/>
        <v>1183.92</v>
      </c>
      <c r="BN6" s="81">
        <f t="shared" si="5"/>
        <v>1128.72</v>
      </c>
      <c r="BO6" s="75" t="str">
        <f>IF(BO7="","",IF(BO7="-","【-】","【"&amp;SUBSTITUTE(TEXT(BO7,"#,##0.00"),"-","△")&amp;"】"))</f>
        <v>【949.15】</v>
      </c>
      <c r="BP6" s="81">
        <f t="shared" ref="BP6:BY6" si="6">IF(BP7="",NA(),BP7)</f>
        <v>62.01</v>
      </c>
      <c r="BQ6" s="81">
        <f t="shared" si="6"/>
        <v>62.32</v>
      </c>
      <c r="BR6" s="81">
        <f t="shared" si="6"/>
        <v>61.28</v>
      </c>
      <c r="BS6" s="81">
        <f t="shared" si="6"/>
        <v>61.87</v>
      </c>
      <c r="BT6" s="81">
        <f t="shared" si="6"/>
        <v>62.66</v>
      </c>
      <c r="BU6" s="81">
        <f t="shared" si="6"/>
        <v>37.92</v>
      </c>
      <c r="BV6" s="81">
        <f t="shared" si="6"/>
        <v>40.89</v>
      </c>
      <c r="BW6" s="81">
        <f t="shared" si="6"/>
        <v>41.25</v>
      </c>
      <c r="BX6" s="81">
        <f t="shared" si="6"/>
        <v>42.5</v>
      </c>
      <c r="BY6" s="81">
        <f t="shared" si="6"/>
        <v>41.84</v>
      </c>
      <c r="BZ6" s="75" t="str">
        <f>IF(BZ7="","",IF(BZ7="-","【-】","【"&amp;SUBSTITUTE(TEXT(BZ7,"#,##0.00"),"-","△")&amp;"】"))</f>
        <v>【55.87】</v>
      </c>
      <c r="CA6" s="81">
        <f t="shared" ref="CA6:CJ6" si="7">IF(CA7="",NA(),CA7)</f>
        <v>184.68</v>
      </c>
      <c r="CB6" s="81">
        <f t="shared" si="7"/>
        <v>183.51</v>
      </c>
      <c r="CC6" s="81">
        <f t="shared" si="7"/>
        <v>198.51</v>
      </c>
      <c r="CD6" s="81">
        <f t="shared" si="7"/>
        <v>209.15</v>
      </c>
      <c r="CE6" s="81">
        <f t="shared" si="7"/>
        <v>212.6</v>
      </c>
      <c r="CF6" s="81">
        <f t="shared" si="7"/>
        <v>423.18</v>
      </c>
      <c r="CG6" s="81">
        <f t="shared" si="7"/>
        <v>383.2</v>
      </c>
      <c r="CH6" s="81">
        <f t="shared" si="7"/>
        <v>383.25</v>
      </c>
      <c r="CI6" s="81">
        <f t="shared" si="7"/>
        <v>377.72</v>
      </c>
      <c r="CJ6" s="81">
        <f t="shared" si="7"/>
        <v>390.47</v>
      </c>
      <c r="CK6" s="75" t="str">
        <f>IF(CK7="","",IF(CK7="-","【-】","【"&amp;SUBSTITUTE(TEXT(CK7,"#,##0.00"),"-","△")&amp;"】"))</f>
        <v>【288.19】</v>
      </c>
      <c r="CL6" s="81">
        <f t="shared" ref="CL6:CU6" si="8">IF(CL7="",NA(),CL7)</f>
        <v>60.81</v>
      </c>
      <c r="CM6" s="81">
        <f t="shared" si="8"/>
        <v>61.36</v>
      </c>
      <c r="CN6" s="81">
        <f t="shared" si="8"/>
        <v>62.54</v>
      </c>
      <c r="CO6" s="81">
        <f t="shared" si="8"/>
        <v>62.21</v>
      </c>
      <c r="CP6" s="81">
        <f t="shared" si="8"/>
        <v>65.739999999999995</v>
      </c>
      <c r="CQ6" s="81">
        <f t="shared" si="8"/>
        <v>46.9</v>
      </c>
      <c r="CR6" s="81">
        <f t="shared" si="8"/>
        <v>47.95</v>
      </c>
      <c r="CS6" s="81">
        <f t="shared" si="8"/>
        <v>48.26</v>
      </c>
      <c r="CT6" s="81">
        <f t="shared" si="8"/>
        <v>48.01</v>
      </c>
      <c r="CU6" s="81">
        <f t="shared" si="8"/>
        <v>49.08</v>
      </c>
      <c r="CV6" s="75" t="str">
        <f>IF(CV7="","",IF(CV7="-","【-】","【"&amp;SUBSTITUTE(TEXT(CV7,"#,##0.00"),"-","△")&amp;"】"))</f>
        <v>【56.31】</v>
      </c>
      <c r="CW6" s="81">
        <f t="shared" ref="CW6:DF6" si="9">IF(CW7="",NA(),CW7)</f>
        <v>79.34</v>
      </c>
      <c r="CX6" s="81">
        <f t="shared" si="9"/>
        <v>77.67</v>
      </c>
      <c r="CY6" s="81">
        <f t="shared" si="9"/>
        <v>71.319999999999993</v>
      </c>
      <c r="CZ6" s="81">
        <f t="shared" si="9"/>
        <v>67.989999999999995</v>
      </c>
      <c r="DA6" s="81">
        <f t="shared" si="9"/>
        <v>65.31</v>
      </c>
      <c r="DB6" s="81">
        <f t="shared" si="9"/>
        <v>74.63</v>
      </c>
      <c r="DC6" s="81">
        <f t="shared" si="9"/>
        <v>74.900000000000006</v>
      </c>
      <c r="DD6" s="81">
        <f t="shared" si="9"/>
        <v>72.72</v>
      </c>
      <c r="DE6" s="81">
        <f t="shared" si="9"/>
        <v>72.75</v>
      </c>
      <c r="DF6" s="81">
        <f t="shared" si="9"/>
        <v>71.27</v>
      </c>
      <c r="DG6" s="75" t="str">
        <f>IF(DG7="","",IF(DG7="-","【-】","【"&amp;SUBSTITUTE(TEXT(DG7,"#,##0.00"),"-","△")&amp;"】"))</f>
        <v>【71.88】</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81">
        <f t="shared" ref="ED6:EM6" si="12">IF(ED7="",NA(),ED7)</f>
        <v>3.e-002</v>
      </c>
      <c r="EE6" s="75">
        <f t="shared" si="12"/>
        <v>0</v>
      </c>
      <c r="EF6" s="75">
        <f t="shared" si="12"/>
        <v>0</v>
      </c>
      <c r="EG6" s="75">
        <f t="shared" si="12"/>
        <v>0</v>
      </c>
      <c r="EH6" s="75">
        <f t="shared" si="12"/>
        <v>0</v>
      </c>
      <c r="EI6" s="81">
        <f t="shared" si="12"/>
        <v>0.78</v>
      </c>
      <c r="EJ6" s="81">
        <f t="shared" si="12"/>
        <v>0.56999999999999995</v>
      </c>
      <c r="EK6" s="81">
        <f t="shared" si="12"/>
        <v>0.62</v>
      </c>
      <c r="EL6" s="81">
        <f t="shared" si="12"/>
        <v>0.39</v>
      </c>
      <c r="EM6" s="81">
        <f t="shared" si="12"/>
        <v>0.61</v>
      </c>
      <c r="EN6" s="75" t="str">
        <f>IF(EN7="","",IF(EN7="-","【-】","【"&amp;SUBSTITUTE(TEXT(EN7,"#,##0.00"),"-","△")&amp;"】"))</f>
        <v>【0.80】</v>
      </c>
    </row>
    <row r="7" spans="1:144" s="59" customFormat="1">
      <c r="A7" s="60"/>
      <c r="B7" s="66">
        <v>2020</v>
      </c>
      <c r="C7" s="66">
        <v>15130</v>
      </c>
      <c r="D7" s="66">
        <v>47</v>
      </c>
      <c r="E7" s="66">
        <v>1</v>
      </c>
      <c r="F7" s="66">
        <v>0</v>
      </c>
      <c r="G7" s="66">
        <v>0</v>
      </c>
      <c r="H7" s="66" t="s">
        <v>97</v>
      </c>
      <c r="I7" s="66" t="s">
        <v>98</v>
      </c>
      <c r="J7" s="66" t="s">
        <v>99</v>
      </c>
      <c r="K7" s="66" t="s">
        <v>100</v>
      </c>
      <c r="L7" s="66" t="s">
        <v>101</v>
      </c>
      <c r="M7" s="66" t="s">
        <v>13</v>
      </c>
      <c r="N7" s="76" t="s">
        <v>40</v>
      </c>
      <c r="O7" s="76" t="s">
        <v>102</v>
      </c>
      <c r="P7" s="76">
        <v>100</v>
      </c>
      <c r="Q7" s="76">
        <v>4500</v>
      </c>
      <c r="R7" s="76">
        <v>1657</v>
      </c>
      <c r="S7" s="76">
        <v>398.51</v>
      </c>
      <c r="T7" s="76">
        <v>4.16</v>
      </c>
      <c r="U7" s="76">
        <v>1639</v>
      </c>
      <c r="V7" s="76">
        <v>22.76</v>
      </c>
      <c r="W7" s="76">
        <v>72.010000000000005</v>
      </c>
      <c r="X7" s="76">
        <v>83.74</v>
      </c>
      <c r="Y7" s="76">
        <v>83.29</v>
      </c>
      <c r="Z7" s="76">
        <v>87.34</v>
      </c>
      <c r="AA7" s="76">
        <v>87.6</v>
      </c>
      <c r="AB7" s="76">
        <v>85.38</v>
      </c>
      <c r="AC7" s="76">
        <v>72.11</v>
      </c>
      <c r="AD7" s="76">
        <v>74.05</v>
      </c>
      <c r="AE7" s="76">
        <v>73.25</v>
      </c>
      <c r="AF7" s="76">
        <v>75.06</v>
      </c>
      <c r="AG7" s="76">
        <v>73.22</v>
      </c>
      <c r="AH7" s="76">
        <v>78.36</v>
      </c>
      <c r="AI7" s="76"/>
      <c r="AJ7" s="76"/>
      <c r="AK7" s="76"/>
      <c r="AL7" s="76"/>
      <c r="AM7" s="76"/>
      <c r="AN7" s="76"/>
      <c r="AO7" s="76"/>
      <c r="AP7" s="76"/>
      <c r="AQ7" s="76"/>
      <c r="AR7" s="76"/>
      <c r="AS7" s="76"/>
      <c r="AT7" s="76"/>
      <c r="AU7" s="76"/>
      <c r="AV7" s="76"/>
      <c r="AW7" s="76"/>
      <c r="AX7" s="76"/>
      <c r="AY7" s="76"/>
      <c r="AZ7" s="76"/>
      <c r="BA7" s="76"/>
      <c r="BB7" s="76"/>
      <c r="BC7" s="76"/>
      <c r="BD7" s="76"/>
      <c r="BE7" s="76">
        <v>775.71</v>
      </c>
      <c r="BF7" s="76">
        <v>726.2</v>
      </c>
      <c r="BG7" s="76">
        <v>667.44</v>
      </c>
      <c r="BH7" s="76">
        <v>597.37</v>
      </c>
      <c r="BI7" s="76">
        <v>535.66999999999996</v>
      </c>
      <c r="BJ7" s="76">
        <v>1595.62</v>
      </c>
      <c r="BK7" s="76">
        <v>1302.33</v>
      </c>
      <c r="BL7" s="76">
        <v>1274.21</v>
      </c>
      <c r="BM7" s="76">
        <v>1183.92</v>
      </c>
      <c r="BN7" s="76">
        <v>1128.72</v>
      </c>
      <c r="BO7" s="76">
        <v>949.15</v>
      </c>
      <c r="BP7" s="76">
        <v>62.01</v>
      </c>
      <c r="BQ7" s="76">
        <v>62.32</v>
      </c>
      <c r="BR7" s="76">
        <v>61.28</v>
      </c>
      <c r="BS7" s="76">
        <v>61.87</v>
      </c>
      <c r="BT7" s="76">
        <v>62.66</v>
      </c>
      <c r="BU7" s="76">
        <v>37.92</v>
      </c>
      <c r="BV7" s="76">
        <v>40.89</v>
      </c>
      <c r="BW7" s="76">
        <v>41.25</v>
      </c>
      <c r="BX7" s="76">
        <v>42.5</v>
      </c>
      <c r="BY7" s="76">
        <v>41.84</v>
      </c>
      <c r="BZ7" s="76">
        <v>55.87</v>
      </c>
      <c r="CA7" s="76">
        <v>184.68</v>
      </c>
      <c r="CB7" s="76">
        <v>183.51</v>
      </c>
      <c r="CC7" s="76">
        <v>198.51</v>
      </c>
      <c r="CD7" s="76">
        <v>209.15</v>
      </c>
      <c r="CE7" s="76">
        <v>212.6</v>
      </c>
      <c r="CF7" s="76">
        <v>423.18</v>
      </c>
      <c r="CG7" s="76">
        <v>383.2</v>
      </c>
      <c r="CH7" s="76">
        <v>383.25</v>
      </c>
      <c r="CI7" s="76">
        <v>377.72</v>
      </c>
      <c r="CJ7" s="76">
        <v>390.47</v>
      </c>
      <c r="CK7" s="76">
        <v>288.19</v>
      </c>
      <c r="CL7" s="76">
        <v>60.81</v>
      </c>
      <c r="CM7" s="76">
        <v>61.36</v>
      </c>
      <c r="CN7" s="76">
        <v>62.54</v>
      </c>
      <c r="CO7" s="76">
        <v>62.21</v>
      </c>
      <c r="CP7" s="76">
        <v>65.739999999999995</v>
      </c>
      <c r="CQ7" s="76">
        <v>46.9</v>
      </c>
      <c r="CR7" s="76">
        <v>47.95</v>
      </c>
      <c r="CS7" s="76">
        <v>48.26</v>
      </c>
      <c r="CT7" s="76">
        <v>48.01</v>
      </c>
      <c r="CU7" s="76">
        <v>49.08</v>
      </c>
      <c r="CV7" s="76">
        <v>56.31</v>
      </c>
      <c r="CW7" s="76">
        <v>79.34</v>
      </c>
      <c r="CX7" s="76">
        <v>77.67</v>
      </c>
      <c r="CY7" s="76">
        <v>71.319999999999993</v>
      </c>
      <c r="CZ7" s="76">
        <v>67.989999999999995</v>
      </c>
      <c r="DA7" s="76">
        <v>65.31</v>
      </c>
      <c r="DB7" s="76">
        <v>74.63</v>
      </c>
      <c r="DC7" s="76">
        <v>74.900000000000006</v>
      </c>
      <c r="DD7" s="76">
        <v>72.72</v>
      </c>
      <c r="DE7" s="76">
        <v>72.75</v>
      </c>
      <c r="DF7" s="76">
        <v>71.27</v>
      </c>
      <c r="DG7" s="76">
        <v>71.88</v>
      </c>
      <c r="DH7" s="76"/>
      <c r="DI7" s="76"/>
      <c r="DJ7" s="76"/>
      <c r="DK7" s="76"/>
      <c r="DL7" s="76"/>
      <c r="DM7" s="76"/>
      <c r="DN7" s="76"/>
      <c r="DO7" s="76"/>
      <c r="DP7" s="76"/>
      <c r="DQ7" s="76"/>
      <c r="DR7" s="76"/>
      <c r="DS7" s="76"/>
      <c r="DT7" s="76"/>
      <c r="DU7" s="76"/>
      <c r="DV7" s="76"/>
      <c r="DW7" s="76"/>
      <c r="DX7" s="76"/>
      <c r="DY7" s="76"/>
      <c r="DZ7" s="76"/>
      <c r="EA7" s="76"/>
      <c r="EB7" s="76"/>
      <c r="EC7" s="76"/>
      <c r="ED7" s="76">
        <v>3.e-002</v>
      </c>
      <c r="EE7" s="76">
        <v>0</v>
      </c>
      <c r="EF7" s="76">
        <v>0</v>
      </c>
      <c r="EG7" s="76">
        <v>0</v>
      </c>
      <c r="EH7" s="76">
        <v>0</v>
      </c>
      <c r="EI7" s="76">
        <v>0.78</v>
      </c>
      <c r="EJ7" s="76">
        <v>0.56999999999999995</v>
      </c>
      <c r="EK7" s="76">
        <v>0.62</v>
      </c>
      <c r="EL7" s="76">
        <v>0.39</v>
      </c>
      <c r="EM7" s="76">
        <v>0.61</v>
      </c>
      <c r="EN7" s="76">
        <v>0.8</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103</v>
      </c>
      <c r="C9" s="61" t="s">
        <v>104</v>
      </c>
      <c r="D9" s="61" t="s">
        <v>105</v>
      </c>
      <c r="E9" s="61" t="s">
        <v>106</v>
      </c>
      <c r="F9" s="61" t="s">
        <v>107</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52</v>
      </c>
      <c r="B10" s="67">
        <f>DATEVALUE($B7+12-B11&amp;"/1/"&amp;B12)</f>
        <v>46753</v>
      </c>
      <c r="C10" s="67">
        <f>DATEVALUE($B7+12-C11&amp;"/1/"&amp;C12)</f>
        <v>47119</v>
      </c>
      <c r="D10" s="67">
        <f>DATEVALUE($B7+12-D11&amp;"/1/"&amp;D12)</f>
        <v>47484</v>
      </c>
      <c r="E10" s="69">
        <f>DATEVALUE($B7+12-E11&amp;"/1/"&amp;E12)</f>
        <v>47849</v>
      </c>
      <c r="F10" s="69">
        <f>DATEVALUE($B7+12-F11&amp;"/1/"&amp;F12)</f>
        <v>48215</v>
      </c>
    </row>
    <row r="11" spans="1:144">
      <c r="B11">
        <v>4</v>
      </c>
      <c r="C11">
        <v>3</v>
      </c>
      <c r="D11">
        <v>2</v>
      </c>
      <c r="E11">
        <v>1</v>
      </c>
      <c r="F11">
        <v>0</v>
      </c>
      <c r="G11" t="s">
        <v>108</v>
      </c>
    </row>
    <row r="12" spans="1:144">
      <c r="B12">
        <v>1</v>
      </c>
      <c r="C12">
        <v>1</v>
      </c>
      <c r="D12">
        <v>1</v>
      </c>
      <c r="E12">
        <v>1</v>
      </c>
      <c r="F12">
        <v>2</v>
      </c>
      <c r="G12" t="s">
        <v>109</v>
      </c>
    </row>
    <row r="13" spans="1:144">
      <c r="B13" t="s">
        <v>110</v>
      </c>
      <c r="C13" t="s">
        <v>110</v>
      </c>
      <c r="D13" t="s">
        <v>110</v>
      </c>
      <c r="E13" t="s">
        <v>111</v>
      </c>
      <c r="F13" t="s">
        <v>111</v>
      </c>
      <c r="G13" t="s">
        <v>112</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2022-01-24T08:00:20Z</cp:lastPrinted>
  <dcterms:created xsi:type="dcterms:W3CDTF">2021-12-03T07:01:08Z</dcterms:created>
  <dcterms:modified xsi:type="dcterms:W3CDTF">2023-02-28T01:37:43Z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2023-02-28T01:37:43Z</vt:filetime>
  </property>
</Properties>
</file>