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フォルダ\財政事務\財政状況調査\H30財政状況調査\平成29年財政状況資料集の作成及び提出について\HP公開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<sst xmlns="http://schemas.openxmlformats.org/spreadsheetml/2006/main" count="1139" uniqueCount="595">
  <si>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</si>
  <si>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</si>
  <si>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</si>
  <si>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</si>
  <si>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</si>
  <si>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</si>
  <si>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</si>
  <si>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</si>
  <si>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</si>
  <si>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</si>
  <si>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</si>
  <si>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</si>
  <si>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</si>
  <si>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</si>
  <si>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</si>
  <si>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</si>
  <si>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</si>
  <si>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</si>
  <si>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</si>
  <si>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</si>
  <si>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</si>
  <si>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</si>
  <si>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</si>
  <si>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</si>
  <si>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</si>
  <si>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</si>
  <si>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</si>
  <si>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</si>
  <si>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</si>
  <si>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</si>
  <si>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</si>
  <si>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</si>
  <si>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</si>
  <si>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</si>
  <si>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</si>
  <si>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</si>
  <si>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</si>
  <si>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</si>
  <si>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</si>
  <si>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</si>
  <si>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</si>
  <si>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</si>
  <si>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</si>
  <si>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</si>
  <si>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</si>
  <si>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</si>
  <si>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</si>
  <si>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</si>
  <si>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</si>
  <si>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</si>
  <si>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</si>
  <si>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</si>
  <si>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</si>
  <si>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</si>
  <si>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</si>
  <si>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</si>
  <si>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</si>
  <si>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</si>
  <si>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</si>
  <si>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</si>
  <si>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</si>
  <si>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</si>
  <si>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</si>
  <si>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</si>
  <si>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</si>
  <si>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</si>
  <si>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</si>
  <si>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</si>
  <si>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</si>
  <si>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</si>
  <si>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</si>
  <si>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</si>
  <si>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</si>
  <si>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</si>
  <si>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</si>
  <si>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</si>
  <si>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</si>
  <si>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</si>
  <si>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</si>
  <si>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</si>
  <si>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</si>
  <si>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</si>
  <si>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</si>
  <si>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</si>
  <si>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</si>
  <si>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</si>
  <si>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</si>
  <si>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</si>
  <si>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</si>
  <si>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</si>
  <si>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</si>
  <si>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</si>
  <si>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中頓別町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</si>
  <si>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</si>
  <si>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</si>
  <si>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</si>
  <si>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</si>
  <si>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</si>
  <si>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</si>
  <si>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</si>
  <si>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</si>
  <si>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</si>
  <si>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</si>
  <si>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</si>
  <si>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</si>
  <si>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</si>
  <si>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</si>
  <si>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</si>
  <si>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</si>
  <si>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</si>
  <si>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</si>
  <si>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</si>
  <si>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</si>
  <si>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</si>
  <si>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</si>
  <si>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</si>
  <si>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</si>
  <si>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</si>
  <si>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</si>
  <si>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</si>
  <si>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</si>
  <si>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</si>
  <si>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</si>
  <si>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</si>
  <si>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</si>
  <si>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</si>
  <si>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</si>
  <si>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</si>
  <si>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</si>
  <si>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</si>
  <si>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</si>
  <si>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</si>
  <si>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</si>
  <si>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</si>
  <si>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</si>
  <si>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</si>
  <si>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</si>
  <si>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</si>
  <si>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</si>
  <si>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</si>
  <si>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</si>
  <si>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</si>
  <si>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</si>
  <si>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</si>
  <si>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</si>
  <si>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</si>
  <si>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</si>
  <si>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</si>
  <si>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</si>
  <si>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</si>
  <si>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</si>
  <si>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</si>
  <si>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</si>
  <si>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</si>
  <si>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</si>
  <si>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</si>
  <si>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</si>
  <si>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</si>
  <si>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</si>
  <si>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</si>
  <si>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</si>
  <si>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</si>
  <si>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</si>
  <si>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</si>
  <si>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</si>
  <si>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</si>
  <si>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</si>
  <si>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</si>
  <si>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</si>
  <si>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</si>
  <si>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</si>
  <si>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</si>
  <si>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</si>
  <si>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</si>
  <si>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</si>
  <si>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</si>
  <si>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</si>
  <si>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</si>
  <si>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</si>
  <si>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</si>
  <si>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</si>
  <si>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</si>
  <si>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</si>
  <si>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</si>
  <si>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</si>
  <si>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</si>
  <si>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</si>
  <si>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</si>
  <si>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</si>
  <si>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</si>
  <si>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</si>
  <si>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</si>
  <si>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</si>
  <si>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</si>
  <si>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</si>
  <si>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</si>
  <si>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</si>
  <si>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</si>
  <si>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</si>
  <si>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</si>
  <si>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</si>
  <si>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</si>
  <si>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</si>
  <si>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</si>
  <si>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</si>
  <si>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</si>
  <si>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</si>
  <si>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</si>
  <si>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</si>
  <si>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</si>
  <si>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</si>
  <si>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</si>
  <si>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</si>
  <si>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</si>
  <si>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</si>
  <si>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北海道中頓別町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</si>
  <si>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</si>
  <si>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</si>
  <si>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</si>
  <si>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</si>
  <si>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</si>
  <si>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</si>
  <si>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</si>
  <si>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</si>
  <si>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</si>
  <si>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</si>
  <si>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</si>
  <si>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</si>
  <si>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</si>
  <si>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</si>
  <si>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</si>
  <si>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</si>
  <si>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</si>
  <si>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</si>
  <si>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</si>
  <si>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</si>
  <si>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</si>
  <si>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</si>
  <si>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</si>
  <si>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</si>
  <si>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</si>
  <si>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</si>
  <si>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</si>
  <si>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</si>
  <si>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</si>
  <si>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</si>
  <si>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</si>
  <si>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</si>
  <si>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</si>
  <si>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</si>
  <si>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</si>
  <si>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</si>
  <si>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</si>
  <si>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</si>
  <si>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</si>
  <si>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</si>
  <si>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</si>
  <si>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</si>
  <si>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</si>
  <si>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</si>
  <si>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</si>
  <si>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</si>
  <si>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</si>
  <si>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</si>
  <si>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</si>
  <si>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</si>
  <si>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</si>
  <si>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</si>
  <si>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</si>
  <si>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</si>
  <si>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</si>
  <si>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</si>
  <si>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</si>
  <si>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</si>
  <si>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</si>
  <si>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</si>
  <si>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</si>
  <si>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</si>
  <si>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</si>
  <si>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</si>
  <si>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</si>
  <si>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</si>
  <si>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</si>
  <si>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</si>
  <si>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</si>
  <si>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</si>
  <si>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</si>
  <si>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</si>
  <si>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</si>
  <si>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</si>
  <si>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</si>
  <si>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</si>
  <si>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</si>
  <si>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</si>
  <si>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</si>
  <si>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</si>
  <si>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</si>
  <si>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</si>
  <si>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</si>
  <si>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</si>
  <si>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</si>
  <si>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</si>
  <si>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</si>
  <si>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</si>
  <si>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</si>
  <si>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</si>
  <si>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</si>
  <si>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</si>
  <si>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</si>
  <si>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</si>
  <si>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</si>
  <si>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</si>
  <si>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</si>
  <si>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</si>
  <si>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</si>
  <si>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</si>
  <si>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</si>
  <si>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</si>
  <si>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</si>
  <si>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</si>
  <si>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</si>
  <si>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</si>
  <si>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</si>
  <si>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</si>
  <si>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</si>
  <si>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</si>
  <si>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</si>
  <si>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</si>
  <si>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</si>
  <si>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</si>
  <si>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</si>
  <si>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</si>
  <si>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</si>
  <si>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</si>
  <si>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</si>
  <si>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</si>
  <si>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</si>
  <si>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</si>
  <si>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</si>
  <si>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</si>
  <si>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</si>
  <si>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</si>
  <si>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</si>
  <si>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</si>
  <si>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</si>
  <si>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</si>
  <si>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</si>
  <si>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</si>
  <si>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</si>
  <si>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</si>
  <si>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</si>
  <si>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</si>
  <si>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</si>
  <si>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</si>
  <si>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</si>
  <si>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</si>
  <si>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</si>
  <si>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</si>
  <si>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</si>
  <si>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</si>
  <si>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</si>
  <si>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</si>
  <si>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</si>
  <si>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</si>
  <si>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</si>
  <si>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</si>
  <si>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北海道中頓別町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</si>
  <si>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</si>
  <si>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</si>
  <si>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</si>
  <si>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</si>
  <si>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</si>
  <si>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</si>
  <si>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</si>
  <si>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</si>
  <si>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</si>
  <si>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</si>
  <si>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</si>
  <si>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</si>
  <si>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</si>
  <si>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</si>
  <si>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</si>
  <si>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</si>
  <si>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</si>
  <si>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</si>
  <si>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</si>
  <si>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</si>
  <si>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</si>
  <si>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</si>
  <si>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</si>
  <si>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</si>
  <si>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</si>
  <si>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</si>
  <si>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</si>
  <si>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</si>
  <si>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</si>
  <si>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</si>
  <si>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</si>
  <si>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</si>
  <si>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</si>
  <si>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</si>
  <si>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</si>
  <si>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</si>
  <si>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</si>
  <si>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中頓別町国民健康保険病院事業会計</t>
    <phoneticPr fontId="5"/>
  </si>
  <si>
    <t>法適用企業</t>
    <phoneticPr fontId="5"/>
  </si>
  <si>
    <t>中頓別町水道事業特別会計</t>
    <phoneticPr fontId="5"/>
  </si>
  <si>
    <t>法非適用企業</t>
    <phoneticPr fontId="5"/>
  </si>
  <si>
    <t>中頓別町下水道事業特別会計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</si>
  <si>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</si>
  <si>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</si>
  <si>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</si>
  <si>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</si>
  <si>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</si>
  <si>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</si>
  <si>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</si>
  <si>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</si>
  <si>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</si>
  <si>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</si>
  <si>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</si>
  <si>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</si>
  <si>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</si>
  <si>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</si>
  <si>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</si>
  <si>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</si>
  <si>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</si>
  <si>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</si>
  <si>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</si>
  <si>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</si>
  <si>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</si>
  <si>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</si>
  <si>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</si>
  <si>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</si>
  <si>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</si>
  <si>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</si>
  <si>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</si>
  <si>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</si>
  <si>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</si>
  <si>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</si>
  <si>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</si>
  <si>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</si>
  <si>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</si>
  <si>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</si>
  <si>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</si>
  <si>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</si>
  <si>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</si>
  <si>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</si>
  <si>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</si>
  <si>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</si>
  <si>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</si>
  <si>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</si>
  <si>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</si>
  <si>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</si>
  <si>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</si>
  <si>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</si>
  <si>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</si>
  <si>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</si>
  <si>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</si>
  <si>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</si>
  <si>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</si>
  <si>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</si>
  <si>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</si>
  <si>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</si>
  <si>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</si>
  <si>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</si>
  <si>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</si>
  <si>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中頓別町下水道事業特別会計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</si>
  <si>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</si>
  <si>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</si>
  <si>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</si>
  <si>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中頓別町国民健康保険病院事業会計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</si>
  <si>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</si>
  <si>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</si>
  <si>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</si>
  <si>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</si>
  <si>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</si>
  <si>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</si>
  <si>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</si>
  <si>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</si>
  <si>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</si>
  <si>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</si>
  <si>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</si>
  <si>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</si>
  <si>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</si>
  <si>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</si>
  <si>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</si>
  <si>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</si>
  <si>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</si>
  <si>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</si>
  <si>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</si>
  <si>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</si>
  <si>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</si>
  <si>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</si>
  <si>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</si>
  <si>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</si>
  <si>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</si>
  <si>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</si>
  <si>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</si>
  <si>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</si>
  <si>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</si>
  <si>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</si>
  <si>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</si>
  <si>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</si>
  <si>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</si>
  <si>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</si>
  <si>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</si>
  <si>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</si>
  <si>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</si>
  <si>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</si>
  <si>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</si>
  <si>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</si>
  <si>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</si>
  <si>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</si>
  <si>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</si>
  <si>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</si>
  <si>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</si>
  <si>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</si>
  <si>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</si>
  <si>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</si>
  <si>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</si>
  <si>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</si>
  <si>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</si>
  <si>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</si>
  <si>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</si>
  <si>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</si>
  <si>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</si>
  <si>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</si>
  <si>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</si>
  <si>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</si>
  <si>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</si>
  <si>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</si>
  <si>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</si>
  <si>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</si>
  <si>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</si>
  <si>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</si>
  <si>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</si>
  <si>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</si>
  <si>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</si>
  <si>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</si>
  <si>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</si>
  <si>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</si>
  <si>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</si>
  <si>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</si>
  <si>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</si>
  <si>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</si>
  <si>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</si>
  <si>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</si>
  <si>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</si>
  <si>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</si>
  <si>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</si>
  <si>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</si>
  <si>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</si>
  <si>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</si>
  <si>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</si>
  <si>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</si>
  <si>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</si>
  <si>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</si>
  <si>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</si>
  <si>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1.54</t>
  </si>
  <si>
    <t>中頓別町国民健康保険病院事業会計</t>
  </si>
  <si>
    <t>一般会計</t>
  </si>
  <si>
    <t>国民健康保険事業特別会計</t>
  </si>
  <si>
    <t>介護保険事業特別会計</t>
  </si>
  <si>
    <t>中頓別町水道事業特別会計</t>
  </si>
  <si>
    <t>中頓別町下水道事業特別会計</t>
  </si>
  <si>
    <t>自動車学校事業特別会計</t>
  </si>
  <si>
    <t>後期高齢者医療事業特別会計</t>
  </si>
  <si>
    <t>その他会計（赤字）</t>
  </si>
  <si>
    <t>その他会計（黒字）</t>
  </si>
  <si>
    <t>-</t>
    <phoneticPr fontId="2"/>
  </si>
  <si>
    <t>-</t>
    <phoneticPr fontId="2"/>
  </si>
  <si>
    <t>-</t>
    <phoneticPr fontId="2"/>
  </si>
  <si>
    <t>南宗谷衛生施設組合</t>
    <rPh sb="0" eb="1">
      <t>ミナミ</t>
    </rPh>
    <rPh sb="1" eb="3">
      <t>ソウヤ</t>
    </rPh>
    <rPh sb="3" eb="5">
      <t>エイセイ</t>
    </rPh>
    <rPh sb="5" eb="7">
      <t>シセツ</t>
    </rPh>
    <rPh sb="7" eb="9">
      <t>クミアイ</t>
    </rPh>
    <phoneticPr fontId="2"/>
  </si>
  <si>
    <t>南宗谷消防組合</t>
    <rPh sb="0" eb="1">
      <t>ミナミ</t>
    </rPh>
    <rPh sb="1" eb="3">
      <t>ソウヤ</t>
    </rPh>
    <rPh sb="3" eb="5">
      <t>ショウボウ</t>
    </rPh>
    <rPh sb="5" eb="7">
      <t>クミアイ</t>
    </rPh>
    <phoneticPr fontId="2"/>
  </si>
  <si>
    <t>中頓別観光開発</t>
    <rPh sb="0" eb="3">
      <t>ナカトンベツ</t>
    </rPh>
    <rPh sb="3" eb="5">
      <t>カンコウ</t>
    </rPh>
    <rPh sb="5" eb="7">
      <t>カイハツ</t>
    </rPh>
    <phoneticPr fontId="2"/>
  </si>
  <si>
    <t>中頓別振興公社</t>
    <rPh sb="0" eb="3">
      <t>ナカトンベツ</t>
    </rPh>
    <rPh sb="3" eb="5">
      <t>シンコウ</t>
    </rPh>
    <rPh sb="5" eb="7">
      <t>コウシャ</t>
    </rPh>
    <phoneticPr fontId="2"/>
  </si>
  <si>
    <t>公共施設整備等基金</t>
    <rPh sb="0" eb="2">
      <t>コウキョウ</t>
    </rPh>
    <rPh sb="2" eb="4">
      <t>シセツ</t>
    </rPh>
    <rPh sb="4" eb="6">
      <t>セイビ</t>
    </rPh>
    <rPh sb="6" eb="7">
      <t>トウ</t>
    </rPh>
    <rPh sb="7" eb="9">
      <t>キキン</t>
    </rPh>
    <phoneticPr fontId="11"/>
  </si>
  <si>
    <t>地域活性化基金</t>
    <rPh sb="0" eb="2">
      <t>チイキ</t>
    </rPh>
    <rPh sb="2" eb="5">
      <t>カッセイカ</t>
    </rPh>
    <rPh sb="5" eb="7">
      <t>キキン</t>
    </rPh>
    <phoneticPr fontId="11"/>
  </si>
  <si>
    <t>地方創生基金</t>
    <rPh sb="0" eb="2">
      <t>チホウ</t>
    </rPh>
    <rPh sb="2" eb="4">
      <t>ソウセイ</t>
    </rPh>
    <rPh sb="4" eb="6">
      <t>キキン</t>
    </rPh>
    <phoneticPr fontId="11"/>
  </si>
  <si>
    <t>長寿園施設改修拡張事業基金</t>
    <rPh sb="0" eb="2">
      <t>チョウジュ</t>
    </rPh>
    <rPh sb="2" eb="3">
      <t>エン</t>
    </rPh>
    <rPh sb="3" eb="5">
      <t>シセツ</t>
    </rPh>
    <rPh sb="5" eb="7">
      <t>カイシュウ</t>
    </rPh>
    <rPh sb="7" eb="9">
      <t>カクチョウ</t>
    </rPh>
    <rPh sb="9" eb="11">
      <t>ジギョウ</t>
    </rPh>
    <rPh sb="11" eb="13">
      <t>キキン</t>
    </rPh>
    <phoneticPr fontId="11"/>
  </si>
  <si>
    <t>ＪＲ天北線代替輸送確保基金</t>
    <rPh sb="2" eb="4">
      <t>テンポク</t>
    </rPh>
    <rPh sb="4" eb="5">
      <t>セン</t>
    </rPh>
    <rPh sb="5" eb="7">
      <t>ダイタイ</t>
    </rPh>
    <rPh sb="7" eb="9">
      <t>ユソウ</t>
    </rPh>
    <rPh sb="9" eb="11">
      <t>カクホ</t>
    </rPh>
    <rPh sb="11" eb="13">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</si>
  <si>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</si>
  <si>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</si>
  <si>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</si>
  <si>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</si>
  <si>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</si>
  <si>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発生しておらず、類似団体同様0％を維持している。実質公債費比率については過去の大型起債事業の償還が徐々に完了してきており、公債費が年々減少してきている。そのため実質公債費比率も年々減少しており、平成29年度についても類似団体平均値を下回っている。しかし、これからも大型事業における地方債の活用が予定されているため、実質公債費比率の急激な増加を避けるために事業の精査及び将来を見据えた適切な借入計画に努め、より一層の健全化を図っていく。</t>
    <rPh sb="0" eb="2">
      <t>ショウライ</t>
    </rPh>
    <rPh sb="2" eb="4">
      <t>フタン</t>
    </rPh>
    <rPh sb="4" eb="6">
      <t>ヒリツ</t>
    </rPh>
    <rPh sb="11" eb="13">
      <t>ハッセイ</t>
    </rPh>
    <rPh sb="19" eb="21">
      <t>ルイジ</t>
    </rPh>
    <rPh sb="21" eb="23">
      <t>ダンタイ</t>
    </rPh>
    <rPh sb="23" eb="25">
      <t>ドウヨウ</t>
    </rPh>
    <rPh sb="28" eb="30">
      <t>イジ</t>
    </rPh>
    <rPh sb="35" eb="37">
      <t>ジッシツ</t>
    </rPh>
    <rPh sb="37" eb="40">
      <t>コウサイヒ</t>
    </rPh>
    <rPh sb="40" eb="42">
      <t>ヒリツ</t>
    </rPh>
    <rPh sb="47" eb="49">
      <t>カコ</t>
    </rPh>
    <rPh sb="50" eb="52">
      <t>オオガタ</t>
    </rPh>
    <rPh sb="52" eb="54">
      <t>キサイ</t>
    </rPh>
    <rPh sb="54" eb="56">
      <t>ジギョウ</t>
    </rPh>
    <rPh sb="57" eb="59">
      <t>ショウカン</t>
    </rPh>
    <rPh sb="60" eb="62">
      <t>ジョジョ</t>
    </rPh>
    <rPh sb="63" eb="65">
      <t>カンリョウ</t>
    </rPh>
    <rPh sb="72" eb="75">
      <t>コウサイヒ</t>
    </rPh>
    <rPh sb="76" eb="78">
      <t>ネンネン</t>
    </rPh>
    <rPh sb="78" eb="80">
      <t>ゲンショウ</t>
    </rPh>
    <rPh sb="91" eb="93">
      <t>ジッシツ</t>
    </rPh>
    <rPh sb="93" eb="96">
      <t>コウサイヒ</t>
    </rPh>
    <rPh sb="96" eb="98">
      <t>ヒリツ</t>
    </rPh>
    <rPh sb="99" eb="101">
      <t>ネンネン</t>
    </rPh>
    <rPh sb="101" eb="103">
      <t>ゲンショウ</t>
    </rPh>
    <rPh sb="108" eb="110">
      <t>ヘイセイ</t>
    </rPh>
    <rPh sb="112" eb="113">
      <t>ネン</t>
    </rPh>
    <rPh sb="113" eb="114">
      <t>ド</t>
    </rPh>
    <rPh sb="119" eb="121">
      <t>ルイジ</t>
    </rPh>
    <rPh sb="121" eb="123">
      <t>ダンタイ</t>
    </rPh>
    <rPh sb="123" eb="125">
      <t>ヘイキン</t>
    </rPh>
    <rPh sb="125" eb="126">
      <t>チ</t>
    </rPh>
    <rPh sb="127" eb="129">
      <t>シタマワ</t>
    </rPh>
    <rPh sb="143" eb="145">
      <t>オオガタ</t>
    </rPh>
    <rPh sb="145" eb="147">
      <t>ジギョウ</t>
    </rPh>
    <rPh sb="151" eb="154">
      <t>チホウサイ</t>
    </rPh>
    <rPh sb="155" eb="157">
      <t>カツヨウ</t>
    </rPh>
    <rPh sb="158" eb="160">
      <t>ヨテイ</t>
    </rPh>
    <rPh sb="168" eb="170">
      <t>ジッシツ</t>
    </rPh>
    <rPh sb="170" eb="173">
      <t>コウサイヒ</t>
    </rPh>
    <rPh sb="173" eb="175">
      <t>ヒリツ</t>
    </rPh>
    <rPh sb="176" eb="178">
      <t>キュウゲキ</t>
    </rPh>
    <rPh sb="179" eb="181">
      <t>ゾウカ</t>
    </rPh>
    <rPh sb="182" eb="183">
      <t>サ</t>
    </rPh>
    <rPh sb="188" eb="190">
      <t>ジギョウ</t>
    </rPh>
    <rPh sb="191" eb="193">
      <t>セイサ</t>
    </rPh>
    <rPh sb="193" eb="194">
      <t>オヨ</t>
    </rPh>
    <rPh sb="195" eb="197">
      <t>ショウライ</t>
    </rPh>
    <rPh sb="198" eb="200">
      <t>ミス</t>
    </rPh>
    <rPh sb="202" eb="204">
      <t>テキセツ</t>
    </rPh>
    <rPh sb="205" eb="207">
      <t>カリイレ</t>
    </rPh>
    <rPh sb="207" eb="209">
      <t>ケイカク</t>
    </rPh>
    <rPh sb="210" eb="211">
      <t>ツト</t>
    </rPh>
    <rPh sb="215" eb="217">
      <t>イッソウ</t>
    </rPh>
    <rPh sb="218" eb="221">
      <t>ケンゼンカ</t>
    </rPh>
    <rPh sb="222" eb="223">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</si>
  <si>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</si>
  <si>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</si>
  <si>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</si>
  <si>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</si>
  <si>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</si>
  <si>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有形固定資産減価償却率が出せていないため、組み合わせによる分析が不可能。</t>
    <rPh sb="0" eb="2">
      <t>ユウケイ</t>
    </rPh>
    <rPh sb="2" eb="4">
      <t>コテイ</t>
    </rPh>
    <rPh sb="4" eb="6">
      <t>シサン</t>
    </rPh>
    <rPh sb="6" eb="8">
      <t>ゲンカ</t>
    </rPh>
    <rPh sb="8" eb="10">
      <t>ショウキャク</t>
    </rPh>
    <rPh sb="10" eb="11">
      <t>リツ</t>
    </rPh>
    <rPh sb="12" eb="13">
      <t>ダ</t>
    </rPh>
    <rPh sb="21" eb="22">
      <t>ク</t>
    </rPh>
    <rPh sb="23" eb="24">
      <t>ア</t>
    </rPh>
    <rPh sb="29" eb="31">
      <t>ブンセキ</t>
    </rPh>
    <rPh sb="32" eb="35">
      <t>フカノウ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</si>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</sst>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291945</c:v>
                </c:pt>
                <c:pt idx="4">
                  <c:v>291173</c:v>
                </c:pt>
              </c:numCache>
            </c:numRef>
          </c:val>
          <c:smooth val="0"/>
          <c:extLst xmlns:c16r2="http://schemas.microsoft.com/office/drawing/2015/06/chart">
            <c:ext xmlns:c16="http://schemas.microsoft.com/office/drawing/2014/chart" uri="{C3380CC4-5D6E-409C-BE32-E72D297353CC}">
              <c16:uniqueId val="{00000000-D06D-41CF-BE81-A047FD5AD4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160610</c:v>
                </c:pt>
                <c:pt idx="1">
                  <c:v>195919</c:v>
                </c:pt>
                <c:pt idx="2">
                  <c:v>171914</c:v>
                </c:pt>
                <c:pt idx="3">
                  <c:v>356326</c:v>
                </c:pt>
                <c:pt idx="4">
                  <c:v>358946</c:v>
                </c:pt>
              </c:numCache>
            </c:numRef>
          </c:val>
          <c:smooth val="0"/>
          <c:extLst xmlns:c16r2="http://schemas.microsoft.com/office/drawing/2015/06/chart">
            <c:ext xmlns:c16="http://schemas.microsoft.com/office/drawing/2014/chart" uri="{C3380CC4-5D6E-409C-BE32-E72D297353CC}">
              <c16:uniqueId val="{00000001-D06D-41CF-BE81-A047FD5AD40C}"/>
            </c:ext>
          </c:extLst>
        </c:ser>
        <c:dLbls>
          <c:showLegendKey val="0"/>
          <c:showVal val="0"/>
          <c:showCatName val="0"/>
          <c:showSerName val="0"/>
          <c:showPercent val="0"/>
          <c:showBubbleSize val="0"/>
        </c:dLbls>
        <c:marker val="1"/>
        <c:smooth val="0"/>
        <c:axId val="328368616"/>
        <c:axId val="190101800"/>
      </c:lineChart>
      <c:catAx>
        <c:axId val="328368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01800"/>
        <c:crosses val="autoZero"/>
        <c:auto val="1"/>
        <c:lblAlgn val="ctr"/>
        <c:lblOffset val="100"/>
        <c:tickLblSkip val="1"/>
        <c:tickMarkSkip val="1"/>
        <c:noMultiLvlLbl val="0"/>
      </c:catAx>
      <c:valAx>
        <c:axId val="1901018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368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5.24</c:v>
                </c:pt>
                <c:pt idx="1">
                  <c:v>2.7</c:v>
                </c:pt>
                <c:pt idx="2">
                  <c:v>5.5</c:v>
                </c:pt>
                <c:pt idx="3">
                  <c:v>6.42</c:v>
                </c:pt>
                <c:pt idx="4">
                  <c:v>4.9400000000000004</c:v>
                </c:pt>
              </c:numCache>
            </c:numRef>
          </c:val>
          <c:extLst xmlns:c16r2="http://schemas.microsoft.com/office/drawing/2015/06/chart">
            <c:ext xmlns:c16="http://schemas.microsoft.com/office/drawing/2014/chart" uri="{C3380CC4-5D6E-409C-BE32-E72D297353CC}">
              <c16:uniqueId val="{00000000-7146-4F71-8089-756E5F343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23.72</c:v>
                </c:pt>
                <c:pt idx="1">
                  <c:v>37.020000000000003</c:v>
                </c:pt>
                <c:pt idx="2">
                  <c:v>36.25</c:v>
                </c:pt>
                <c:pt idx="3">
                  <c:v>37.51</c:v>
                </c:pt>
                <c:pt idx="4">
                  <c:v>37.880000000000003</c:v>
                </c:pt>
              </c:numCache>
            </c:numRef>
          </c:val>
          <c:extLst xmlns:c16r2="http://schemas.microsoft.com/office/drawing/2015/06/chart">
            <c:ext xmlns:c16="http://schemas.microsoft.com/office/drawing/2014/chart" uri="{C3380CC4-5D6E-409C-BE32-E72D297353CC}">
              <c16:uniqueId val="{00000001-7146-4F71-8089-756E5F343099}"/>
            </c:ext>
          </c:extLst>
        </c:ser>
        <c:dLbls>
          <c:showLegendKey val="0"/>
          <c:showVal val="0"/>
          <c:showCatName val="0"/>
          <c:showSerName val="0"/>
          <c:showPercent val="0"/>
          <c:showBubbleSize val="0"/>
        </c:dLbls>
        <c:gapWidth val="250"/>
        <c:overlap val="100"/>
        <c:axId val="333708680"/>
        <c:axId val="35028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8.6</c:v>
                </c:pt>
                <c:pt idx="1">
                  <c:v>7.4</c:v>
                </c:pt>
                <c:pt idx="2">
                  <c:v>2.86</c:v>
                </c:pt>
                <c:pt idx="3">
                  <c:v>0.75</c:v>
                </c:pt>
                <c:pt idx="4">
                  <c:v>-1.54</c:v>
                </c:pt>
              </c:numCache>
            </c:numRef>
          </c:val>
          <c:smooth val="0"/>
          <c:extLst xmlns:c16r2="http://schemas.microsoft.com/office/drawing/2015/06/chart">
            <c:ext xmlns:c16="http://schemas.microsoft.com/office/drawing/2014/chart" uri="{C3380CC4-5D6E-409C-BE32-E72D297353CC}">
              <c16:uniqueId val="{00000002-7146-4F71-8089-756E5F343099}"/>
            </c:ext>
          </c:extLst>
        </c:ser>
        <c:dLbls>
          <c:showLegendKey val="0"/>
          <c:showVal val="0"/>
          <c:showCatName val="0"/>
          <c:showSerName val="0"/>
          <c:showPercent val="0"/>
          <c:showBubbleSize val="0"/>
        </c:dLbls>
        <c:marker val="1"/>
        <c:smooth val="0"/>
        <c:axId val="333708680"/>
        <c:axId val="350283424"/>
      </c:lineChart>
      <c:catAx>
        <c:axId val="33370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283424"/>
        <c:crosses val="autoZero"/>
        <c:auto val="1"/>
        <c:lblAlgn val="ctr"/>
        <c:lblOffset val="100"/>
        <c:tickLblSkip val="1"/>
        <c:tickMarkSkip val="1"/>
        <c:noMultiLvlLbl val="0"/>
      </c:catAx>
      <c:valAx>
        <c:axId val="35028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70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56-4C45-9A90-C4004E2FB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56-4C45-9A90-C4004E2FB92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A56-4C45-9A90-C4004E2FB925}"/>
            </c:ext>
          </c:extLst>
        </c:ser>
        <c:ser>
          <c:idx val="3"/>
          <c:order val="3"/>
          <c:tx>
            <c:strRef>
              <c:f>データシート!$A$30</c:f>
              <c:strCache>
                <c:ptCount val="1"/>
                <c:pt idx="0">
                  <c:v>自動車学校事業特別会計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A56-4C45-9A90-C4004E2FB925}"/>
            </c:ext>
          </c:extLst>
        </c:ser>
        <c:ser>
          <c:idx val="4"/>
          <c:order val="4"/>
          <c:tx>
            <c:strRef>
              <c:f>データシート!$A$31</c:f>
              <c:strCache>
                <c:ptCount val="1"/>
                <c:pt idx="0">
                  <c:v>中頓別町下水道事業特別会計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0.04</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5A56-4C45-9A90-C4004E2FB925}"/>
            </c:ext>
          </c:extLst>
        </c:ser>
        <c:ser>
          <c:idx val="5"/>
          <c:order val="5"/>
          <c:tx>
            <c:strRef>
              <c:f>データシート!$A$32</c:f>
              <c:strCache>
                <c:ptCount val="1"/>
                <c:pt idx="0">
                  <c:v>中頓別町水道事業特別会計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5A56-4C45-9A90-C4004E2FB92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0.03</c:v>
                </c:pt>
                <c:pt idx="4">
                  <c:v>#N/A</c:v>
                </c:pt>
                <c:pt idx="5">
                  <c:v>0.33</c:v>
                </c:pt>
                <c:pt idx="6">
                  <c:v>#N/A</c:v>
                </c:pt>
                <c:pt idx="7">
                  <c:v>0.69</c:v>
                </c:pt>
                <c:pt idx="8">
                  <c:v>#N/A</c:v>
                </c:pt>
                <c:pt idx="9">
                  <c:v>0.4</c:v>
                </c:pt>
              </c:numCache>
            </c:numRef>
          </c:val>
          <c:extLst xmlns:c16r2="http://schemas.microsoft.com/office/drawing/2015/06/chart">
            <c:ext xmlns:c16="http://schemas.microsoft.com/office/drawing/2014/chart" uri="{C3380CC4-5D6E-409C-BE32-E72D297353CC}">
              <c16:uniqueId val="{00000006-5A56-4C45-9A90-C4004E2FB92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0.54</c:v>
                </c:pt>
                <c:pt idx="4">
                  <c:v>#N/A</c:v>
                </c:pt>
                <c:pt idx="5">
                  <c:v>0.75</c:v>
                </c:pt>
                <c:pt idx="6">
                  <c:v>#N/A</c:v>
                </c:pt>
                <c:pt idx="7">
                  <c:v>0.3</c:v>
                </c:pt>
                <c:pt idx="8">
                  <c:v>#N/A</c:v>
                </c:pt>
                <c:pt idx="9">
                  <c:v>1.23</c:v>
                </c:pt>
              </c:numCache>
            </c:numRef>
          </c:val>
          <c:extLst xmlns:c16r2="http://schemas.microsoft.com/office/drawing/2015/06/chart">
            <c:ext xmlns:c16="http://schemas.microsoft.com/office/drawing/2014/chart" uri="{C3380CC4-5D6E-409C-BE32-E72D297353CC}">
              <c16:uniqueId val="{00000007-5A56-4C45-9A90-C4004E2FB9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5.23</c:v>
                </c:pt>
                <c:pt idx="2">
                  <c:v>#N/A</c:v>
                </c:pt>
                <c:pt idx="3">
                  <c:v>2.69</c:v>
                </c:pt>
                <c:pt idx="4">
                  <c:v>#N/A</c:v>
                </c:pt>
                <c:pt idx="5">
                  <c:v>5.49</c:v>
                </c:pt>
                <c:pt idx="6">
                  <c:v>#N/A</c:v>
                </c:pt>
                <c:pt idx="7">
                  <c:v>6.41</c:v>
                </c:pt>
                <c:pt idx="8">
                  <c:v>#N/A</c:v>
                </c:pt>
                <c:pt idx="9">
                  <c:v>4.93</c:v>
                </c:pt>
              </c:numCache>
            </c:numRef>
          </c:val>
          <c:extLst xmlns:c16r2="http://schemas.microsoft.com/office/drawing/2015/06/chart">
            <c:ext xmlns:c16="http://schemas.microsoft.com/office/drawing/2014/chart" uri="{C3380CC4-5D6E-409C-BE32-E72D297353CC}">
              <c16:uniqueId val="{00000008-5A56-4C45-9A90-C4004E2FB925}"/>
            </c:ext>
          </c:extLst>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12.74</c:v>
                </c:pt>
                <c:pt idx="2">
                  <c:v>#N/A</c:v>
                </c:pt>
                <c:pt idx="3">
                  <c:v>14.81</c:v>
                </c:pt>
                <c:pt idx="4">
                  <c:v>#N/A</c:v>
                </c:pt>
                <c:pt idx="5">
                  <c:v>13.87</c:v>
                </c:pt>
                <c:pt idx="6">
                  <c:v>#N/A</c:v>
                </c:pt>
                <c:pt idx="7">
                  <c:v>15.63</c:v>
                </c:pt>
                <c:pt idx="8">
                  <c:v>#N/A</c:v>
                </c:pt>
                <c:pt idx="9">
                  <c:v>16.71</c:v>
                </c:pt>
              </c:numCache>
            </c:numRef>
          </c:val>
          <c:extLst xmlns:c16r2="http://schemas.microsoft.com/office/drawing/2015/06/chart">
            <c:ext xmlns:c16="http://schemas.microsoft.com/office/drawing/2014/chart" uri="{C3380CC4-5D6E-409C-BE32-E72D297353CC}">
              <c16:uniqueId val="{00000009-5A56-4C45-9A90-C4004E2FB925}"/>
            </c:ext>
          </c:extLst>
        </c:ser>
        <c:dLbls>
          <c:showLegendKey val="0"/>
          <c:showVal val="0"/>
          <c:showCatName val="0"/>
          <c:showSerName val="0"/>
          <c:showPercent val="0"/>
          <c:showBubbleSize val="0"/>
        </c:dLbls>
        <c:gapWidth val="150"/>
        <c:overlap val="100"/>
        <c:axId val="332925408"/>
        <c:axId val="189104136"/>
      </c:barChart>
      <c:catAx>
        <c:axId val="3329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04136"/>
        <c:crosses val="autoZero"/>
        <c:auto val="1"/>
        <c:lblAlgn val="ctr"/>
        <c:lblOffset val="100"/>
        <c:tickLblSkip val="1"/>
        <c:tickMarkSkip val="1"/>
        <c:noMultiLvlLbl val="0"/>
      </c:catAx>
      <c:valAx>
        <c:axId val="18910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92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686</c:v>
                </c:pt>
                <c:pt idx="5">
                  <c:v>612</c:v>
                </c:pt>
                <c:pt idx="8">
                  <c:v>596</c:v>
                </c:pt>
                <c:pt idx="11">
                  <c:v>563</c:v>
                </c:pt>
                <c:pt idx="14">
                  <c:v>537</c:v>
                </c:pt>
              </c:numCache>
            </c:numRef>
          </c:val>
          <c:extLst xmlns:c16r2="http://schemas.microsoft.com/office/drawing/2015/06/chart">
            <c:ext xmlns:c16="http://schemas.microsoft.com/office/drawing/2014/chart" uri="{C3380CC4-5D6E-409C-BE32-E72D297353CC}">
              <c16:uniqueId val="{00000000-05C5-4BA5-90B9-8096991D8B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5C5-4BA5-90B9-8096991D8B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25</c:v>
                </c:pt>
                <c:pt idx="6">
                  <c:v>0</c:v>
                </c:pt>
                <c:pt idx="9">
                  <c:v>0</c:v>
                </c:pt>
                <c:pt idx="12">
                  <c:v>0</c:v>
                </c:pt>
              </c:numCache>
            </c:numRef>
          </c:val>
          <c:extLst xmlns:c16r2="http://schemas.microsoft.com/office/drawing/2015/06/chart">
            <c:ext xmlns:c16="http://schemas.microsoft.com/office/drawing/2014/chart" uri="{C3380CC4-5D6E-409C-BE32-E72D297353CC}">
              <c16:uniqueId val="{00000002-05C5-4BA5-90B9-8096991D8B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13</c:v>
                </c:pt>
                <c:pt idx="6">
                  <c:v>12</c:v>
                </c:pt>
                <c:pt idx="9">
                  <c:v>10</c:v>
                </c:pt>
                <c:pt idx="12">
                  <c:v>2</c:v>
                </c:pt>
              </c:numCache>
            </c:numRef>
          </c:val>
          <c:extLst xmlns:c16r2="http://schemas.microsoft.com/office/drawing/2015/06/chart">
            <c:ext xmlns:c16="http://schemas.microsoft.com/office/drawing/2014/chart" uri="{C3380CC4-5D6E-409C-BE32-E72D297353CC}">
              <c16:uniqueId val="{00000003-05C5-4BA5-90B9-8096991D8B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c:v>
                </c:pt>
                <c:pt idx="3">
                  <c:v>98</c:v>
                </c:pt>
                <c:pt idx="6">
                  <c:v>89</c:v>
                </c:pt>
                <c:pt idx="9">
                  <c:v>94</c:v>
                </c:pt>
                <c:pt idx="12">
                  <c:v>83</c:v>
                </c:pt>
              </c:numCache>
            </c:numRef>
          </c:val>
          <c:extLst xmlns:c16r2="http://schemas.microsoft.com/office/drawing/2015/06/chart">
            <c:ext xmlns:c16="http://schemas.microsoft.com/office/drawing/2014/chart" uri="{C3380CC4-5D6E-409C-BE32-E72D297353CC}">
              <c16:uniqueId val="{00000004-05C5-4BA5-90B9-8096991D8B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C5-4BA5-90B9-8096991D8B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5C5-4BA5-90B9-8096991D8B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721</c:v>
                </c:pt>
                <c:pt idx="3">
                  <c:v>575</c:v>
                </c:pt>
                <c:pt idx="6">
                  <c:v>530</c:v>
                </c:pt>
                <c:pt idx="9">
                  <c:v>472</c:v>
                </c:pt>
                <c:pt idx="12">
                  <c:v>422</c:v>
                </c:pt>
              </c:numCache>
            </c:numRef>
          </c:val>
          <c:extLst xmlns:c16r2="http://schemas.microsoft.com/office/drawing/2015/06/chart">
            <c:ext xmlns:c16="http://schemas.microsoft.com/office/drawing/2014/chart" uri="{C3380CC4-5D6E-409C-BE32-E72D297353CC}">
              <c16:uniqueId val="{00000007-05C5-4BA5-90B9-8096991D8BBB}"/>
            </c:ext>
          </c:extLst>
        </c:ser>
        <c:dLbls>
          <c:showLegendKey val="0"/>
          <c:showVal val="0"/>
          <c:showCatName val="0"/>
          <c:showSerName val="0"/>
          <c:showPercent val="0"/>
          <c:showBubbleSize val="0"/>
        </c:dLbls>
        <c:gapWidth val="100"/>
        <c:overlap val="100"/>
        <c:axId val="189104920"/>
        <c:axId val="18910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149</c:v>
                </c:pt>
                <c:pt idx="2">
                  <c:v>#N/A</c:v>
                </c:pt>
                <c:pt idx="3">
                  <c:v>#N/A</c:v>
                </c:pt>
                <c:pt idx="4">
                  <c:v>99</c:v>
                </c:pt>
                <c:pt idx="5">
                  <c:v>#N/A</c:v>
                </c:pt>
                <c:pt idx="6">
                  <c:v>#N/A</c:v>
                </c:pt>
                <c:pt idx="7">
                  <c:v>35</c:v>
                </c:pt>
                <c:pt idx="8">
                  <c:v>#N/A</c:v>
                </c:pt>
                <c:pt idx="9">
                  <c:v>#N/A</c:v>
                </c:pt>
                <c:pt idx="10">
                  <c:v>13</c:v>
                </c:pt>
                <c:pt idx="11">
                  <c:v>#N/A</c:v>
                </c:pt>
                <c:pt idx="12">
                  <c:v>#N/A</c:v>
                </c:pt>
                <c:pt idx="13">
                  <c:v>-30</c:v>
                </c:pt>
                <c:pt idx="14">
                  <c:v>#N/A</c:v>
                </c:pt>
              </c:numCache>
            </c:numRef>
          </c:val>
          <c:smooth val="0"/>
          <c:extLst xmlns:c16r2="http://schemas.microsoft.com/office/drawing/2015/06/chart">
            <c:ext xmlns:c16="http://schemas.microsoft.com/office/drawing/2014/chart" uri="{C3380CC4-5D6E-409C-BE32-E72D297353CC}">
              <c16:uniqueId val="{00000008-05C5-4BA5-90B9-8096991D8BBB}"/>
            </c:ext>
          </c:extLst>
        </c:ser>
        <c:dLbls>
          <c:showLegendKey val="0"/>
          <c:showVal val="0"/>
          <c:showCatName val="0"/>
          <c:showSerName val="0"/>
          <c:showPercent val="0"/>
          <c:showBubbleSize val="0"/>
        </c:dLbls>
        <c:marker val="1"/>
        <c:smooth val="0"/>
        <c:axId val="189104920"/>
        <c:axId val="189105312"/>
      </c:lineChart>
      <c:catAx>
        <c:axId val="18910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05312"/>
        <c:crosses val="autoZero"/>
        <c:auto val="1"/>
        <c:lblAlgn val="ctr"/>
        <c:lblOffset val="100"/>
        <c:tickLblSkip val="1"/>
        <c:tickMarkSkip val="1"/>
        <c:noMultiLvlLbl val="0"/>
      </c:catAx>
      <c:valAx>
        <c:axId val="18910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0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3694</c:v>
                </c:pt>
                <c:pt idx="5">
                  <c:v>3501</c:v>
                </c:pt>
                <c:pt idx="8">
                  <c:v>3325</c:v>
                </c:pt>
                <c:pt idx="11">
                  <c:v>3451</c:v>
                </c:pt>
                <c:pt idx="14">
                  <c:v>3464</c:v>
                </c:pt>
              </c:numCache>
            </c:numRef>
          </c:val>
          <c:extLst xmlns:c16r2="http://schemas.microsoft.com/office/drawing/2015/06/chart">
            <c:ext xmlns:c16="http://schemas.microsoft.com/office/drawing/2014/chart" uri="{C3380CC4-5D6E-409C-BE32-E72D297353CC}">
              <c16:uniqueId val="{00000000-F7A5-4F14-AF60-846BB82E49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483</c:v>
                </c:pt>
                <c:pt idx="5">
                  <c:v>459</c:v>
                </c:pt>
                <c:pt idx="8">
                  <c:v>417</c:v>
                </c:pt>
                <c:pt idx="11">
                  <c:v>365</c:v>
                </c:pt>
                <c:pt idx="14">
                  <c:v>325</c:v>
                </c:pt>
              </c:numCache>
            </c:numRef>
          </c:val>
          <c:extLst xmlns:c16r2="http://schemas.microsoft.com/office/drawing/2015/06/chart">
            <c:ext xmlns:c16="http://schemas.microsoft.com/office/drawing/2014/chart" uri="{C3380CC4-5D6E-409C-BE32-E72D297353CC}">
              <c16:uniqueId val="{00000001-F7A5-4F14-AF60-846BB82E49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3371</c:v>
                </c:pt>
                <c:pt idx="5">
                  <c:v>3680</c:v>
                </c:pt>
                <c:pt idx="8">
                  <c:v>4091</c:v>
                </c:pt>
                <c:pt idx="11">
                  <c:v>4322</c:v>
                </c:pt>
                <c:pt idx="14">
                  <c:v>4308</c:v>
                </c:pt>
              </c:numCache>
            </c:numRef>
          </c:val>
          <c:extLst xmlns:c16r2="http://schemas.microsoft.com/office/drawing/2015/06/chart">
            <c:ext xmlns:c16="http://schemas.microsoft.com/office/drawing/2014/chart" uri="{C3380CC4-5D6E-409C-BE32-E72D297353CC}">
              <c16:uniqueId val="{00000002-F7A5-4F14-AF60-846BB82E49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A5-4F14-AF60-846BB82E49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A5-4F14-AF60-846BB82E49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A5-4F14-AF60-846BB82E49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776</c:v>
                </c:pt>
                <c:pt idx="3">
                  <c:v>711</c:v>
                </c:pt>
                <c:pt idx="6">
                  <c:v>717</c:v>
                </c:pt>
                <c:pt idx="9">
                  <c:v>674</c:v>
                </c:pt>
                <c:pt idx="12">
                  <c:v>506</c:v>
                </c:pt>
              </c:numCache>
            </c:numRef>
          </c:val>
          <c:extLst xmlns:c16r2="http://schemas.microsoft.com/office/drawing/2015/06/chart">
            <c:ext xmlns:c16="http://schemas.microsoft.com/office/drawing/2014/chart" uri="{C3380CC4-5D6E-409C-BE32-E72D297353CC}">
              <c16:uniqueId val="{00000006-F7A5-4F14-AF60-846BB82E49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22</c:v>
                </c:pt>
                <c:pt idx="6">
                  <c:v>12</c:v>
                </c:pt>
                <c:pt idx="9">
                  <c:v>0</c:v>
                </c:pt>
                <c:pt idx="12">
                  <c:v>0</c:v>
                </c:pt>
              </c:numCache>
            </c:numRef>
          </c:val>
          <c:extLst xmlns:c16r2="http://schemas.microsoft.com/office/drawing/2015/06/chart">
            <c:ext xmlns:c16="http://schemas.microsoft.com/office/drawing/2014/chart" uri="{C3380CC4-5D6E-409C-BE32-E72D297353CC}">
              <c16:uniqueId val="{00000007-F7A5-4F14-AF60-846BB82E49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948</c:v>
                </c:pt>
                <c:pt idx="3">
                  <c:v>762</c:v>
                </c:pt>
                <c:pt idx="6">
                  <c:v>789</c:v>
                </c:pt>
                <c:pt idx="9">
                  <c:v>792</c:v>
                </c:pt>
                <c:pt idx="12">
                  <c:v>761</c:v>
                </c:pt>
              </c:numCache>
            </c:numRef>
          </c:val>
          <c:extLst xmlns:c16r2="http://schemas.microsoft.com/office/drawing/2015/06/chart">
            <c:ext xmlns:c16="http://schemas.microsoft.com/office/drawing/2014/chart" uri="{C3380CC4-5D6E-409C-BE32-E72D297353CC}">
              <c16:uniqueId val="{00000008-F7A5-4F14-AF60-846BB82E49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7A5-4F14-AF60-846BB82E49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4008</c:v>
                </c:pt>
                <c:pt idx="3">
                  <c:v>3789</c:v>
                </c:pt>
                <c:pt idx="6">
                  <c:v>3578</c:v>
                </c:pt>
                <c:pt idx="9">
                  <c:v>3791</c:v>
                </c:pt>
                <c:pt idx="12">
                  <c:v>3924</c:v>
                </c:pt>
              </c:numCache>
            </c:numRef>
          </c:val>
          <c:extLst xmlns:c16r2="http://schemas.microsoft.com/office/drawing/2015/06/chart">
            <c:ext xmlns:c16="http://schemas.microsoft.com/office/drawing/2014/chart" uri="{C3380CC4-5D6E-409C-BE32-E72D297353CC}">
              <c16:uniqueId val="{0000000A-F7A5-4F14-AF60-846BB82E496D}"/>
            </c:ext>
          </c:extLst>
        </c:ser>
        <c:dLbls>
          <c:showLegendKey val="0"/>
          <c:showVal val="0"/>
          <c:showCatName val="0"/>
          <c:showSerName val="0"/>
          <c:showPercent val="0"/>
          <c:showBubbleSize val="0"/>
        </c:dLbls>
        <c:gapWidth val="100"/>
        <c:overlap val="100"/>
        <c:axId val="351500632"/>
        <c:axId val="35150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7A5-4F14-AF60-846BB82E496D}"/>
            </c:ext>
          </c:extLst>
        </c:ser>
        <c:dLbls>
          <c:showLegendKey val="0"/>
          <c:showVal val="0"/>
          <c:showCatName val="0"/>
          <c:showSerName val="0"/>
          <c:showPercent val="0"/>
          <c:showBubbleSize val="0"/>
        </c:dLbls>
        <c:marker val="1"/>
        <c:smooth val="0"/>
        <c:axId val="351500632"/>
        <c:axId val="351501024"/>
      </c:lineChart>
      <c:catAx>
        <c:axId val="35150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501024"/>
        <c:crosses val="autoZero"/>
        <c:auto val="1"/>
        <c:lblAlgn val="ctr"/>
        <c:lblOffset val="100"/>
        <c:tickLblSkip val="1"/>
        <c:tickMarkSkip val="1"/>
        <c:noMultiLvlLbl val="0"/>
      </c:catAx>
      <c:valAx>
        <c:axId val="3515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0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878</c:v>
                </c:pt>
                <c:pt idx="1">
                  <c:v>878</c:v>
                </c:pt>
                <c:pt idx="2">
                  <c:v>878</c:v>
                </c:pt>
              </c:numCache>
            </c:numRef>
          </c:val>
          <c:extLst xmlns:c16r2="http://schemas.microsoft.com/office/drawing/2015/06/chart">
            <c:ext xmlns:c16="http://schemas.microsoft.com/office/drawing/2014/chart" uri="{C3380CC4-5D6E-409C-BE32-E72D297353CC}">
              <c16:uniqueId val="{00000000-A108-479E-9E8B-7E3AC769DC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667</c:v>
                </c:pt>
                <c:pt idx="1">
                  <c:v>667</c:v>
                </c:pt>
                <c:pt idx="2">
                  <c:v>667</c:v>
                </c:pt>
              </c:numCache>
            </c:numRef>
          </c:val>
          <c:extLst xmlns:c16r2="http://schemas.microsoft.com/office/drawing/2015/06/chart">
            <c:ext xmlns:c16="http://schemas.microsoft.com/office/drawing/2014/chart" uri="{C3380CC4-5D6E-409C-BE32-E72D297353CC}">
              <c16:uniqueId val="{00000001-A108-479E-9E8B-7E3AC769DC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2403</c:v>
                </c:pt>
                <c:pt idx="1">
                  <c:v>2633</c:v>
                </c:pt>
                <c:pt idx="2">
                  <c:v>2619</c:v>
                </c:pt>
              </c:numCache>
            </c:numRef>
          </c:val>
          <c:extLst xmlns:c16r2="http://schemas.microsoft.com/office/drawing/2015/06/chart">
            <c:ext xmlns:c16="http://schemas.microsoft.com/office/drawing/2014/chart" uri="{C3380CC4-5D6E-409C-BE32-E72D297353CC}">
              <c16:uniqueId val="{00000002-A108-479E-9E8B-7E3AC769DC0F}"/>
            </c:ext>
          </c:extLst>
        </c:ser>
        <c:dLbls>
          <c:showLegendKey val="0"/>
          <c:showVal val="0"/>
          <c:showCatName val="0"/>
          <c:showSerName val="0"/>
          <c:showPercent val="0"/>
          <c:showBubbleSize val="0"/>
        </c:dLbls>
        <c:gapWidth val="120"/>
        <c:overlap val="100"/>
        <c:axId val="351502592"/>
        <c:axId val="351502984"/>
      </c:barChart>
      <c:catAx>
        <c:axId val="3515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1502984"/>
        <c:crosses val="autoZero"/>
        <c:auto val="1"/>
        <c:lblAlgn val="ctr"/>
        <c:lblOffset val="100"/>
        <c:tickLblSkip val="1"/>
        <c:tickMarkSkip val="1"/>
        <c:noMultiLvlLbl val="0"/>
      </c:catAx>
      <c:valAx>
        <c:axId val="351502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15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E0-4ACA-AD9E-52475C4CD77F}"/>
                </c:ext>
                <c:ext xmlns:c15="http://schemas.microsoft.com/office/drawing/2012/chart" uri="{CE6537A1-D6FC-4f65-9D91-7224C49458BB}">
                  <c15:dlblFieldTable>
                    <c15:dlblFTEntry>
                      <c15:txfldGUID>{405542DF-2A86-4F1D-BCDA-07FA22877B61}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E0-4ACA-AD9E-52475C4CD77F}"/>
                </c:ext>
                <c:ext xmlns:c15="http://schemas.microsoft.com/office/drawing/2012/chart" uri="{CE6537A1-D6FC-4f65-9D91-7224C49458BB}">
                  <c15:dlblFieldTable>
                    <c15:dlblFTEntry>
                      <c15:txfldGUID>{DC94A706-7796-405F-8035-51DD4C153B46}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E0-4ACA-AD9E-52475C4CD77F}"/>
                </c:ext>
                <c:ext xmlns:c15="http://schemas.microsoft.com/office/drawing/2012/chart" uri="{CE6537A1-D6FC-4f65-9D91-7224C49458BB}">
                  <c15:dlblFieldTable>
                    <c15:dlblFTEntry>
                      <c15:txfldGUID>{A67E21B1-175C-4638-9DCD-480F62B2567B}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E0-4ACA-AD9E-52475C4CD77F}"/>
                </c:ext>
                <c:ext xmlns:c15="http://schemas.microsoft.com/office/drawing/2012/chart" uri="{CE6537A1-D6FC-4f65-9D91-7224C49458BB}">
                  <c15:dlblFieldTable>
                    <c15:dlblFTEntry>
                      <c15:txfldGUID>{23E85BEA-A2DD-4BEB-B773-E61263E5DE9A}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E0-4ACA-AD9E-52475C4CD77F}"/>
                </c:ext>
                <c:ext xmlns:c15="http://schemas.microsoft.com/office/drawing/2012/chart" uri="{CE6537A1-D6FC-4f65-9D91-7224C49458BB}">
                  <c15:dlblFieldTable>
                    <c15:dlblFTEntry>
                      <c15:txfldGUID>{B073C6AE-6B76-4A25-AFA9-7A48522A6705}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E0-4ACA-AD9E-52475C4CD77F}"/>
                </c:ext>
                <c:ext xmlns:c15="http://schemas.microsoft.com/office/drawing/2012/chart" uri="{CE6537A1-D6FC-4f65-9D91-7224C49458BB}">
                  <c15:dlblFieldTable>
                    <c15:dlblFTEntry>
                      <c15:txfldGUID>{E2A187E3-45F1-4BC6-9FBC-4DC3CD8E757C}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E0-4ACA-AD9E-52475C4CD77F}"/>
                </c:ext>
                <c:ext xmlns:c15="http://schemas.microsoft.com/office/drawing/2012/chart" uri="{CE6537A1-D6FC-4f65-9D91-7224C49458BB}">
                  <c15:dlblFieldTable>
                    <c15:dlblFTEntry>
                      <c15:txfldGUID>{9CC6E6F8-6F46-41EC-AB00-4442326F9995}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E0-4ACA-AD9E-52475C4CD77F}"/>
                </c:ext>
                <c:ext xmlns:c15="http://schemas.microsoft.com/office/drawing/2012/chart" uri="{CE6537A1-D6FC-4f65-9D91-7224C49458BB}">
                  <c15:dlblFieldTable>
                    <c15:dlblFTEntry>
                      <c15:txfldGUID>{C5EE01D4-2612-4269-A4AF-A2D864830889}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E0-4ACA-AD9E-52475C4CD77F}"/>
                </c:ext>
                <c:ext xmlns:c15="http://schemas.microsoft.com/office/drawing/2012/chart" uri="{CE6537A1-D6FC-4f65-9D91-7224C49458BB}">
                  <c15:dlblFieldTable>
                    <c15:dlblFTEntry>
                      <c15:txfldGUID>{684E0528-30D7-4E4C-8B01-D43D141E57FC}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0E0-4ACA-AD9E-52475C4CD7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E0-4ACA-AD9E-52475C4CD77F}"/>
                </c:ext>
                <c:ext xmlns:c15="http://schemas.microsoft.com/office/drawing/2012/chart" uri="{CE6537A1-D6FC-4f65-9D91-7224C49458BB}">
                  <c15:dlblFieldTable>
                    <c15:dlblFTEntry>
                      <c15:txfldGUID>{386AB739-F4CB-42FC-B85E-FDCBE60EB9EB}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E0-4ACA-AD9E-52475C4CD77F}"/>
                </c:ext>
                <c:ext xmlns:c15="http://schemas.microsoft.com/office/drawing/2012/chart" uri="{CE6537A1-D6FC-4f65-9D91-7224C49458BB}">
                  <c15:dlblFieldTable>
                    <c15:dlblFTEntry>
                      <c15:txfldGUID>{A3FE70ED-393A-4AEB-A25E-72BAA4EC4FCC}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E0-4ACA-AD9E-52475C4CD77F}"/>
                </c:ext>
                <c:ext xmlns:c15="http://schemas.microsoft.com/office/drawing/2012/chart" uri="{CE6537A1-D6FC-4f65-9D91-7224C49458BB}">
                  <c15:dlblFieldTable>
                    <c15:dlblFTEntry>
                      <c15:txfldGUID>{497997BC-3858-40AD-B103-28BE0C7F3575}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E0-4ACA-AD9E-52475C4CD77F}"/>
                </c:ext>
                <c:ext xmlns:c15="http://schemas.microsoft.com/office/drawing/2012/chart" uri="{CE6537A1-D6FC-4f65-9D91-7224C49458BB}">
                  <c15:dlblFieldTable>
                    <c15:dlblFTEntry>
                      <c15:txfldGUID>{76ADE867-B27A-4636-921F-9CB2FB4AB083}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E0-4ACA-AD9E-52475C4CD77F}"/>
                </c:ext>
                <c:ext xmlns:c15="http://schemas.microsoft.com/office/drawing/2012/chart" uri="{CE6537A1-D6FC-4f65-9D91-7224C49458BB}">
                  <c15:dlblFieldTable>
                    <c15:dlblFTEntry>
                      <c15:txfldGUID>{EF65C126-A938-474A-BBF1-5D30F6F11B28}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E0-4ACA-AD9E-52475C4CD77F}"/>
                </c:ext>
                <c:ext xmlns:c15="http://schemas.microsoft.com/office/drawing/2012/chart" uri="{CE6537A1-D6FC-4f65-9D91-7224C49458BB}">
                  <c15:dlblFieldTable>
                    <c15:dlblFTEntry>
                      <c15:txfldGUID>{42B07640-DDEC-4908-AE38-90B82917D06D}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E0-4ACA-AD9E-52475C4CD77F}"/>
                </c:ext>
                <c:ext xmlns:c15="http://schemas.microsoft.com/office/drawing/2012/chart" uri="{CE6537A1-D6FC-4f65-9D91-7224C49458BB}">
                  <c15:dlblFieldTable>
                    <c15:dlblFTEntry>
                      <c15:txfldGUID>{6D1F3079-CFCF-4C60-A4AB-A4A86F9529A3}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E0-4ACA-AD9E-52475C4CD77F}"/>
                </c:ext>
                <c:ext xmlns:c15="http://schemas.microsoft.com/office/drawing/2012/chart" uri="{CE6537A1-D6FC-4f65-9D91-7224C49458BB}">
                  <c15:layout/>
                  <c15:dlblFieldTable>
                    <c15:dlblFTEntry>
                      <c15:txfldGUID>{D18E48E7-881D-4542-B851-ACA10927DF75}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E0-4ACA-AD9E-52475C4CD77F}"/>
                </c:ext>
                <c:ext xmlns:c15="http://schemas.microsoft.com/office/drawing/2012/chart" uri="{CE6537A1-D6FC-4f65-9D91-7224C49458BB}">
                  <c15:dlblFieldTable>
                    <c15:dlblFTEntry>
                      <c15:txfldGUID>{A1C2245E-354A-42EE-9657-55FA5B56D2B1}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A0E0-4ACA-AD9E-52475C4CD77F}"/>
            </c:ext>
          </c:extLst>
        </c:ser>
        <c:dLbls>
          <c:showLegendKey val="0"/>
          <c:showVal val="1"/>
          <c:showCatName val="0"/>
          <c:showSerName val="0"/>
          <c:showPercent val="0"/>
          <c:showBubbleSize val="0"/>
        </c:dLbls>
        <c:axId val="351503768"/>
        <c:axId val="351504160"/>
      </c:scatterChart>
      <c:valAx>
        <c:axId val="351503768"/>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504160"/>
        <c:crosses val="autoZero"/>
        <c:crossBetween val="midCat"/>
      </c:valAx>
      <c:valAx>
        <c:axId val="351504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503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88-4657-AC0F-C856B533589B}"/>
                </c:ext>
                <c:ext xmlns:c15="http://schemas.microsoft.com/office/drawing/2012/chart" uri="{CE6537A1-D6FC-4f65-9D91-7224C49458BB}">
                  <c15:dlblFieldTable>
                    <c15:dlblFTEntry>
                      <c15:txfldGUID>{B2BC5745-B4BE-4FBA-95FE-AEFFDED5636E}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88-4657-AC0F-C856B533589B}"/>
                </c:ext>
                <c:ext xmlns:c15="http://schemas.microsoft.com/office/drawing/2012/chart" uri="{CE6537A1-D6FC-4f65-9D91-7224C49458BB}">
                  <c15:dlblFieldTable>
                    <c15:dlblFTEntry>
                      <c15:txfldGUID>{058AFB91-B67A-440B-A4D7-DBA33ECC8229}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88-4657-AC0F-C856B533589B}"/>
                </c:ext>
                <c:ext xmlns:c15="http://schemas.microsoft.com/office/drawing/2012/chart" uri="{CE6537A1-D6FC-4f65-9D91-7224C49458BB}">
                  <c15:dlblFieldTable>
                    <c15:dlblFTEntry>
                      <c15:txfldGUID>{733C32A9-D1B8-4861-A44C-7CB6DB2B5D04}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88-4657-AC0F-C856B533589B}"/>
                </c:ext>
                <c:ext xmlns:c15="http://schemas.microsoft.com/office/drawing/2012/chart" uri="{CE6537A1-D6FC-4f65-9D91-7224C49458BB}">
                  <c15:dlblFieldTable>
                    <c15:dlblFTEntry>
                      <c15:txfldGUID>{1DDCCB44-ED3A-4E75-B43A-6E2D92357565}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88-4657-AC0F-C856B533589B}"/>
                </c:ext>
                <c:ext xmlns:c15="http://schemas.microsoft.com/office/drawing/2012/chart" uri="{CE6537A1-D6FC-4f65-9D91-7224C49458BB}">
                  <c15:dlblFieldTable>
                    <c15:dlblFTEntry>
                      <c15:txfldGUID>{0D986628-E4CA-4E9E-936C-6530997C7836}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88-4657-AC0F-C856B533589B}"/>
                </c:ext>
                <c:ext xmlns:c15="http://schemas.microsoft.com/office/drawing/2012/chart" uri="{CE6537A1-D6FC-4f65-9D91-7224C49458BB}">
                  <c15:dlblFieldTable>
                    <c15:dlblFTEntry>
                      <c15:txfldGUID>{B5039898-080E-4E55-B0D1-FCA61076DE67}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88-4657-AC0F-C856B533589B}"/>
                </c:ext>
                <c:ext xmlns:c15="http://schemas.microsoft.com/office/drawing/2012/chart" uri="{CE6537A1-D6FC-4f65-9D91-7224C49458BB}">
                  <c15:dlblFieldTable>
                    <c15:dlblFTEntry>
                      <c15:txfldGUID>{E0895BBD-8F88-4AC7-A85D-A9E3B5934CF6}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88-4657-AC0F-C856B533589B}"/>
                </c:ext>
                <c:ext xmlns:c15="http://schemas.microsoft.com/office/drawing/2012/chart" uri="{CE6537A1-D6FC-4f65-9D91-7224C49458BB}">
                  <c15:dlblFieldTable>
                    <c15:dlblFTEntry>
                      <c15:txfldGUID>{D4D5EB43-7D39-4EB0-B3FB-C6095CDC7799}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88-4657-AC0F-C856B533589B}"/>
                </c:ext>
                <c:ext xmlns:c15="http://schemas.microsoft.com/office/drawing/2012/chart" uri="{CE6537A1-D6FC-4f65-9D91-7224C49458BB}">
                  <c15:dlblFieldTable>
                    <c15:dlblFTEntry>
                      <c15:txfldGUID>{FC309764-4152-47DE-BF8C-73A06204202A}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8.6</c:v>
                </c:pt>
                <c:pt idx="16">
                  <c:v>4.8</c:v>
                </c:pt>
                <c:pt idx="24">
                  <c:v>2.6</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788-4657-AC0F-C856B53358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88-4657-AC0F-C856B533589B}"/>
                </c:ext>
                <c:ext xmlns:c15="http://schemas.microsoft.com/office/drawing/2012/chart" uri="{CE6537A1-D6FC-4f65-9D91-7224C49458BB}">
                  <c15:dlblFieldTable>
                    <c15:dlblFTEntry>
                      <c15:txfldGUID>{6F269670-6F4D-4652-8F6E-06049F9AE980}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88-4657-AC0F-C856B533589B}"/>
                </c:ext>
                <c:ext xmlns:c15="http://schemas.microsoft.com/office/drawing/2012/chart" uri="{CE6537A1-D6FC-4f65-9D91-7224C49458BB}">
                  <c15:dlblFieldTable>
                    <c15:dlblFTEntry>
                      <c15:txfldGUID>{F06F821B-6EBD-4E4D-BFA1-43558C123359}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88-4657-AC0F-C856B533589B}"/>
                </c:ext>
                <c:ext xmlns:c15="http://schemas.microsoft.com/office/drawing/2012/chart" uri="{CE6537A1-D6FC-4f65-9D91-7224C49458BB}">
                  <c15:dlblFieldTable>
                    <c15:dlblFTEntry>
                      <c15:txfldGUID>{F152AAD4-B441-4D8E-A8B3-392DA8927F96}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88-4657-AC0F-C856B533589B}"/>
                </c:ext>
                <c:ext xmlns:c15="http://schemas.microsoft.com/office/drawing/2012/chart" uri="{CE6537A1-D6FC-4f65-9D91-7224C49458BB}">
                  <c15:dlblFieldTable>
                    <c15:dlblFTEntry>
                      <c15:txfldGUID>{CA7B65E6-052F-4B41-A3B6-64D0161860D1}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88-4657-AC0F-C856B533589B}"/>
                </c:ext>
                <c:ext xmlns:c15="http://schemas.microsoft.com/office/drawing/2012/chart" uri="{CE6537A1-D6FC-4f65-9D91-7224C49458BB}">
                  <c15:dlblFieldTable>
                    <c15:dlblFTEntry>
                      <c15:txfldGUID>{A4EACF57-BEDB-4EAE-B3A2-3759D3A240FA}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88-4657-AC0F-C856B533589B}"/>
                </c:ext>
                <c:ext xmlns:c15="http://schemas.microsoft.com/office/drawing/2012/chart" uri="{CE6537A1-D6FC-4f65-9D91-7224C49458BB}">
                  <c15:dlblFieldTable>
                    <c15:dlblFTEntry>
                      <c15:txfldGUID>{58BC354C-70D0-4877-BE3C-AAF306D0C6C3}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88-4657-AC0F-C856B533589B}"/>
                </c:ext>
                <c:ext xmlns:c15="http://schemas.microsoft.com/office/drawing/2012/chart" uri="{CE6537A1-D6FC-4f65-9D91-7224C49458BB}">
                  <c15:dlblFieldTable>
                    <c15:dlblFTEntry>
                      <c15:txfldGUID>{72182CF4-43BF-47E4-9A36-ED2A7AF28C9F}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88-4657-AC0F-C856B533589B}"/>
                </c:ext>
                <c:ext xmlns:c15="http://schemas.microsoft.com/office/drawing/2012/chart" uri="{CE6537A1-D6FC-4f65-9D91-7224C49458BB}">
                  <c15:dlblFieldTable>
                    <c15:dlblFTEntry>
                      <c15:txfldGUID>{2525392E-EC29-4EEE-A5D7-4648C35CE3C6}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88-4657-AC0F-C856B533589B}"/>
                </c:ext>
                <c:ext xmlns:c15="http://schemas.microsoft.com/office/drawing/2012/chart" uri="{CE6537A1-D6FC-4f65-9D91-7224C49458BB}">
                  <c15:dlblFieldTable>
                    <c15:dlblFTEntry>
                      <c15:txfldGUID>{E616AA80-8ADE-465F-8C28-DC0983C72E09}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788-4657-AC0F-C856B533589B}"/>
            </c:ext>
          </c:extLst>
        </c:ser>
        <c:dLbls>
          <c:showLegendKey val="0"/>
          <c:showVal val="1"/>
          <c:showCatName val="0"/>
          <c:showSerName val="0"/>
          <c:showPercent val="0"/>
          <c:showBubbleSize val="0"/>
        </c:dLbls>
        <c:axId val="351501416"/>
        <c:axId val="350669480"/>
      </c:scatterChart>
      <c:valAx>
        <c:axId val="35150141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69480"/>
        <c:crosses val="autoZero"/>
        <c:crossBetween val="midCat"/>
      </c:valAx>
      <c:valAx>
        <c:axId val="3506694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501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年度をピークに減少に転じてきていたが、平成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行った大型地方債の借入れをはじめ、これからも大型事業における地方債の活用が予定されていることから、後年度においては公債費の急激な増加をさけるために、事業の精査及び将来を見据えた適切な借入計画に努め、より一層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減少傾向にあるが、今後大型地方債の借入れも予定されているため、将来負担額の増加が見込まれる。しかし、充当可能財源については、年々増加傾向にある。これは、各種目的のために毎年基金の積立を行っているためであり、現在のところ、将来負担額を全額賄えるだけの財源があるが、今後も引き続き積立は行っていく。今後においても事業を精査し地方債の適切な借入に努め、基金の運用についても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その他特定目的基金の積立及び取崩による増減。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財政調整基金や減債基金においては増減がなかった。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今後も特別な事情がない限りは財政調整基金や減債基金においては手を付けず、基本的には使途を明確にした積立や取崩のためその他特定目的基金を運用していく。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・地方債の償還元金に充てる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・人口減少対策、地方創生を目的と施策に充てる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年度過疎債等の将来にわたる償還元金分の交付税措置分を除いた額の積立を行った。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地域活性化基金では、過去に借入れを行った過疎債等の償還に充てるため、交付税措置分を除いた額の取崩を行った。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公共施設整備等基金では、各種施設整備に充てるための取崩を行った。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長寿園施設改修拡張事業基金では、施設を建てた際に借入れた地方債の償還に充てるため、交付税措置分を除いた額の取崩を行った。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使途を明確にしたうえで、基金の目的に合った運用を行っていく。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年度は積立（利子分の積立を除く）や取崩は行っていない。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災害対策ややむを得ない財政需要があった際に取崩を行う方針。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年度は積立（利子分の積立を除く）や取崩は行っていない。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町債の償還に要する経費の財源に充てるが、当面取り崩す予定はない。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年度の整理が完了していないため、数値がでていない。</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154093</xdr:rowOff>
    </xdr:from>
    <xdr:to>
      <xdr:col>15</xdr:col>
      <xdr:colOff>187325</xdr:colOff>
      <xdr:row>29</xdr:row>
      <xdr:rowOff>84243</xdr:rowOff>
    </xdr:to>
    <xdr:sp macro="" textlink="">
      <xdr:nvSpPr>
        <xdr:cNvPr id="78" name="フローチャート: 判断 77"/>
        <xdr:cNvSpPr/>
      </xdr:nvSpPr>
      <xdr:spPr>
        <a:xfrm>
          <a:off x="3238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4" name="楕円 83"/>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5"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86" name="n_2aveValue有形固定資産減価償却率"/>
        <xdr:cNvSpPr txBox="1"/>
      </xdr:nvSpPr>
      <xdr:spPr>
        <a:xfrm>
          <a:off x="30867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87" name="n_1mainValue有形固定資産減価償却率"/>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おり、主な要因としては、将来負担額のうち地方債の償還現在高が年々減少してきていることにある。しかし、今後は大型事業における地方債の活用が予定されているため、債務償還可能年数が過度に大きくならないよう適切な借入計画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3"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30" name="楕円 129"/>
        <xdr:cNvSpPr/>
      </xdr:nvSpPr>
      <xdr:spPr>
        <a:xfrm>
          <a:off x="14744700" y="59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161217</xdr:rowOff>
    </xdr:from>
    <xdr:ext cx="340478" cy="259045"/>
    <xdr:sp macro="" textlink="">
      <xdr:nvSpPr>
        <xdr:cNvPr id="131" name="債務償還可能年数該当値テキスト"/>
        <xdr:cNvSpPr txBox="1"/>
      </xdr:nvSpPr>
      <xdr:spPr>
        <a:xfrm>
          <a:off x="14846300" y="5819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0" name="楕円 69"/>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53357</xdr:rowOff>
    </xdr:from>
    <xdr:ext cx="405111" cy="259045"/>
    <xdr:sp macro="" textlink="">
      <xdr:nvSpPr>
        <xdr:cNvPr id="71"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2"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73"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63649</xdr:rowOff>
    </xdr:from>
    <xdr:to>
      <xdr:col>46</xdr:col>
      <xdr:colOff>38100</xdr:colOff>
      <xdr:row>41</xdr:row>
      <xdr:rowOff>165249</xdr:rowOff>
    </xdr:to>
    <xdr:sp macro="" textlink="">
      <xdr:nvSpPr>
        <xdr:cNvPr id="105" name="フローチャート: 判断 104"/>
        <xdr:cNvSpPr/>
      </xdr:nvSpPr>
      <xdr:spPr>
        <a:xfrm>
          <a:off x="8699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113990</xdr:rowOff>
    </xdr:from>
    <xdr:to>
      <xdr:col>50</xdr:col>
      <xdr:colOff>165100</xdr:colOff>
      <xdr:row>41</xdr:row>
      <xdr:rowOff>44140</xdr:rowOff>
    </xdr:to>
    <xdr:sp macro="" textlink="">
      <xdr:nvSpPr>
        <xdr:cNvPr id="111" name="楕円 110"/>
        <xdr:cNvSpPr/>
      </xdr:nvSpPr>
      <xdr:spPr>
        <a:xfrm>
          <a:off x="9588500" y="69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90133</xdr:rowOff>
    </xdr:from>
    <xdr:ext cx="534377" cy="259045"/>
    <xdr:sp macro="" textlink="">
      <xdr:nvSpPr>
        <xdr:cNvPr id="112"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10326</xdr:rowOff>
    </xdr:from>
    <xdr:ext cx="534377" cy="259045"/>
    <xdr:sp macro="" textlink="">
      <xdr:nvSpPr>
        <xdr:cNvPr id="113" name="n_2aveValue【道路】&#10;一人当たり延長"/>
        <xdr:cNvSpPr txBox="1"/>
      </xdr:nvSpPr>
      <xdr:spPr>
        <a:xfrm>
          <a:off x="8483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60667</xdr:rowOff>
    </xdr:from>
    <xdr:ext cx="599010" cy="259045"/>
    <xdr:sp macro="" textlink="">
      <xdr:nvSpPr>
        <xdr:cNvPr id="114" name="n_1mainValue【道路】&#10;一人当たり延長"/>
        <xdr:cNvSpPr txBox="1"/>
      </xdr:nvSpPr>
      <xdr:spPr>
        <a:xfrm>
          <a:off x="9327094" y="674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88265</xdr:rowOff>
    </xdr:from>
    <xdr:to>
      <xdr:col>15</xdr:col>
      <xdr:colOff>101600</xdr:colOff>
      <xdr:row>61</xdr:row>
      <xdr:rowOff>18415</xdr:rowOff>
    </xdr:to>
    <xdr:sp macro="" textlink="">
      <xdr:nvSpPr>
        <xdr:cNvPr id="147" name="フローチャート: 判断 146"/>
        <xdr:cNvSpPr/>
      </xdr:nvSpPr>
      <xdr:spPr>
        <a:xfrm>
          <a:off x="2857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53" name="楕円 152"/>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34942</xdr:rowOff>
    </xdr:from>
    <xdr:ext cx="405111" cy="259045"/>
    <xdr:sp macro="" textlink="">
      <xdr:nvSpPr>
        <xdr:cNvPr id="155" name="n_2aveValue【橋りょう・トンネル】&#10;有形固定資産減価償却率"/>
        <xdr:cNvSpPr txBox="1"/>
      </xdr:nvSpPr>
      <xdr:spPr>
        <a:xfrm>
          <a:off x="2705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156" name="n_1mainValue【橋りょう・トンネル】&#10;有形固定資産減価償却率"/>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146063</xdr:rowOff>
    </xdr:from>
    <xdr:to>
      <xdr:col>46</xdr:col>
      <xdr:colOff>38100</xdr:colOff>
      <xdr:row>63</xdr:row>
      <xdr:rowOff>76213</xdr:rowOff>
    </xdr:to>
    <xdr:sp macro="" textlink="">
      <xdr:nvSpPr>
        <xdr:cNvPr id="190" name="フローチャート: 判断 189"/>
        <xdr:cNvSpPr/>
      </xdr:nvSpPr>
      <xdr:spPr>
        <a:xfrm>
          <a:off x="8699500" y="1077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160701</xdr:rowOff>
    </xdr:from>
    <xdr:to>
      <xdr:col>50</xdr:col>
      <xdr:colOff>165100</xdr:colOff>
      <xdr:row>64</xdr:row>
      <xdr:rowOff>90851</xdr:rowOff>
    </xdr:to>
    <xdr:sp macro="" textlink="">
      <xdr:nvSpPr>
        <xdr:cNvPr id="196" name="楕円 195"/>
        <xdr:cNvSpPr/>
      </xdr:nvSpPr>
      <xdr:spPr>
        <a:xfrm>
          <a:off x="9588500" y="109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30631</xdr:rowOff>
    </xdr:from>
    <xdr:ext cx="690189" cy="259045"/>
    <xdr:sp macro="" textlink="">
      <xdr:nvSpPr>
        <xdr:cNvPr id="197"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92740</xdr:rowOff>
    </xdr:from>
    <xdr:ext cx="599010" cy="259045"/>
    <xdr:sp macro="" textlink="">
      <xdr:nvSpPr>
        <xdr:cNvPr id="198" name="n_2aveValue【橋りょう・トンネル】&#10;一人当たり有形固定資産（償却資産）額"/>
        <xdr:cNvSpPr txBox="1"/>
      </xdr:nvSpPr>
      <xdr:spPr>
        <a:xfrm>
          <a:off x="8450795" y="105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81978</xdr:rowOff>
    </xdr:from>
    <xdr:ext cx="599010" cy="259045"/>
    <xdr:sp macro="" textlink="">
      <xdr:nvSpPr>
        <xdr:cNvPr id="199" name="n_1mainValue【橋りょう・トンネル】&#10;一人当たり有形固定資産（償却資産）額"/>
        <xdr:cNvSpPr txBox="1"/>
      </xdr:nvSpPr>
      <xdr:spPr>
        <a:xfrm>
          <a:off x="9327095" y="1105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2" name="フローチャート: 判断 231"/>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238" name="楕円 237"/>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9"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40"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241" name="n_1main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92608</xdr:rowOff>
    </xdr:from>
    <xdr:to>
      <xdr:col>46</xdr:col>
      <xdr:colOff>38100</xdr:colOff>
      <xdr:row>86</xdr:row>
      <xdr:rowOff>22758</xdr:rowOff>
    </xdr:to>
    <xdr:sp macro="" textlink="">
      <xdr:nvSpPr>
        <xdr:cNvPr id="273" name="フローチャート: 判断 272"/>
        <xdr:cNvSpPr/>
      </xdr:nvSpPr>
      <xdr:spPr>
        <a:xfrm>
          <a:off x="8699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76682</xdr:rowOff>
    </xdr:from>
    <xdr:to>
      <xdr:col>50</xdr:col>
      <xdr:colOff>165100</xdr:colOff>
      <xdr:row>85</xdr:row>
      <xdr:rowOff>6832</xdr:rowOff>
    </xdr:to>
    <xdr:sp macro="" textlink="">
      <xdr:nvSpPr>
        <xdr:cNvPr id="279" name="楕円 278"/>
        <xdr:cNvSpPr/>
      </xdr:nvSpPr>
      <xdr:spPr>
        <a:xfrm>
          <a:off x="9588500" y="14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39285</xdr:rowOff>
    </xdr:from>
    <xdr:ext cx="469744" cy="259045"/>
    <xdr:sp macro="" textlink="">
      <xdr:nvSpPr>
        <xdr:cNvPr id="281" name="n_2aveValue【公営住宅】&#10;一人当たり面積"/>
        <xdr:cNvSpPr txBox="1"/>
      </xdr:nvSpPr>
      <xdr:spPr>
        <a:xfrm>
          <a:off x="8515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23359</xdr:rowOff>
    </xdr:from>
    <xdr:ext cx="469744" cy="259045"/>
    <xdr:sp macro="" textlink="">
      <xdr:nvSpPr>
        <xdr:cNvPr id="282" name="n_1mainValue【公営住宅】&#10;一人当たり面積"/>
        <xdr:cNvSpPr txBox="1"/>
      </xdr:nvSpPr>
      <xdr:spPr>
        <a:xfrm>
          <a:off x="9391727" y="1425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32" name="フローチャート: 判断 331"/>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338" name="楕円 337"/>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78213</xdr:rowOff>
    </xdr:from>
    <xdr:ext cx="405111" cy="259045"/>
    <xdr:sp macro="" textlink="">
      <xdr:nvSpPr>
        <xdr:cNvPr id="339"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40"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341"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38100</xdr:rowOff>
    </xdr:from>
    <xdr:to>
      <xdr:col>107</xdr:col>
      <xdr:colOff>101600</xdr:colOff>
      <xdr:row>38</xdr:row>
      <xdr:rowOff>139700</xdr:rowOff>
    </xdr:to>
    <xdr:sp macro="" textlink="">
      <xdr:nvSpPr>
        <xdr:cNvPr id="373" name="フローチャート: 判断 372"/>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147320</xdr:rowOff>
    </xdr:from>
    <xdr:to>
      <xdr:col>112</xdr:col>
      <xdr:colOff>38100</xdr:colOff>
      <xdr:row>37</xdr:row>
      <xdr:rowOff>77470</xdr:rowOff>
    </xdr:to>
    <xdr:sp macro="" textlink="">
      <xdr:nvSpPr>
        <xdr:cNvPr id="379" name="楕円 378"/>
        <xdr:cNvSpPr/>
      </xdr:nvSpPr>
      <xdr:spPr>
        <a:xfrm>
          <a:off x="2127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38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156227</xdr:rowOff>
    </xdr:from>
    <xdr:ext cx="469744" cy="259045"/>
    <xdr:sp macro="" textlink="">
      <xdr:nvSpPr>
        <xdr:cNvPr id="381" name="n_2aveValue【認定こども園・幼稚園・保育所】&#10;一人当たり面積"/>
        <xdr:cNvSpPr txBox="1"/>
      </xdr:nvSpPr>
      <xdr:spPr>
        <a:xfrm>
          <a:off x="20199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93997</xdr:rowOff>
    </xdr:from>
    <xdr:ext cx="469744" cy="259045"/>
    <xdr:sp macro="" textlink="">
      <xdr:nvSpPr>
        <xdr:cNvPr id="382" name="n_1mainValue【認定こども園・幼稚園・保育所】&#10;一人当たり面積"/>
        <xdr:cNvSpPr txBox="1"/>
      </xdr:nvSpPr>
      <xdr:spPr>
        <a:xfrm>
          <a:off x="210757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15" name="フローチャート: 判断 414"/>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421" name="楕円 420"/>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23"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424"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79731</xdr:rowOff>
    </xdr:from>
    <xdr:to>
      <xdr:col>107</xdr:col>
      <xdr:colOff>101600</xdr:colOff>
      <xdr:row>63</xdr:row>
      <xdr:rowOff>9881</xdr:rowOff>
    </xdr:to>
    <xdr:sp macro="" textlink="">
      <xdr:nvSpPr>
        <xdr:cNvPr id="456" name="フローチャート: 判断 455"/>
        <xdr:cNvSpPr/>
      </xdr:nvSpPr>
      <xdr:spPr>
        <a:xfrm>
          <a:off x="20383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52451</xdr:rowOff>
    </xdr:from>
    <xdr:to>
      <xdr:col>112</xdr:col>
      <xdr:colOff>38100</xdr:colOff>
      <xdr:row>62</xdr:row>
      <xdr:rowOff>154051</xdr:rowOff>
    </xdr:to>
    <xdr:sp macro="" textlink="">
      <xdr:nvSpPr>
        <xdr:cNvPr id="462" name="楕円 461"/>
        <xdr:cNvSpPr/>
      </xdr:nvSpPr>
      <xdr:spPr>
        <a:xfrm>
          <a:off x="21272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46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26408</xdr:rowOff>
    </xdr:from>
    <xdr:ext cx="469744" cy="259045"/>
    <xdr:sp macro="" textlink="">
      <xdr:nvSpPr>
        <xdr:cNvPr id="464" name="n_2aveValue【学校施設】&#10;一人当たり面積"/>
        <xdr:cNvSpPr txBox="1"/>
      </xdr:nvSpPr>
      <xdr:spPr>
        <a:xfrm>
          <a:off x="20199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145178</xdr:rowOff>
    </xdr:from>
    <xdr:ext cx="469744" cy="259045"/>
    <xdr:sp macro="" textlink="">
      <xdr:nvSpPr>
        <xdr:cNvPr id="465" name="n_1mainValue【学校施設】&#10;一人当たり面積"/>
        <xdr:cNvSpPr txBox="1"/>
      </xdr:nvSpPr>
      <xdr:spPr>
        <a:xfrm>
          <a:off x="210757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年度の整理が完了していないため、数値がでていない。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111125</xdr:rowOff>
    </xdr:from>
    <xdr:to>
      <xdr:col>20</xdr:col>
      <xdr:colOff>38100</xdr:colOff>
      <xdr:row>56</xdr:row>
      <xdr:rowOff>41275</xdr:rowOff>
    </xdr:to>
    <xdr:sp macro="" textlink="">
      <xdr:nvSpPr>
        <xdr:cNvPr id="88" name="楕円 87"/>
        <xdr:cNvSpPr/>
      </xdr:nvSpPr>
      <xdr:spPr>
        <a:xfrm>
          <a:off x="37465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57802</xdr:rowOff>
    </xdr:from>
    <xdr:ext cx="405111" cy="259045"/>
    <xdr:sp macro="" textlink="">
      <xdr:nvSpPr>
        <xdr:cNvPr id="89" name="n_1mainValue【体育館・プール】&#10;有形固定資産減価償却率"/>
        <xdr:cNvSpPr txBox="1"/>
      </xdr:nvSpPr>
      <xdr:spPr>
        <a:xfrm>
          <a:off x="3582044"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120486</xdr:rowOff>
    </xdr:from>
    <xdr:to>
      <xdr:col>46</xdr:col>
      <xdr:colOff>38100</xdr:colOff>
      <xdr:row>64</xdr:row>
      <xdr:rowOff>50636</xdr:rowOff>
    </xdr:to>
    <xdr:sp macro="" textlink="">
      <xdr:nvSpPr>
        <xdr:cNvPr id="124" name="フローチャート: 判断 123"/>
        <xdr:cNvSpPr/>
      </xdr:nvSpPr>
      <xdr:spPr>
        <a:xfrm>
          <a:off x="8699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67163</xdr:rowOff>
    </xdr:from>
    <xdr:ext cx="469744" cy="259045"/>
    <xdr:sp macro="" textlink="">
      <xdr:nvSpPr>
        <xdr:cNvPr id="125" name="n_2aveValue【体育館・プール】&#10;一人当たり面積"/>
        <xdr:cNvSpPr txBox="1"/>
      </xdr:nvSpPr>
      <xdr:spPr>
        <a:xfrm>
          <a:off x="8515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107424</xdr:rowOff>
    </xdr:from>
    <xdr:to>
      <xdr:col>50</xdr:col>
      <xdr:colOff>165100</xdr:colOff>
      <xdr:row>64</xdr:row>
      <xdr:rowOff>37574</xdr:rowOff>
    </xdr:to>
    <xdr:sp macro="" textlink="">
      <xdr:nvSpPr>
        <xdr:cNvPr id="131" name="楕円 130"/>
        <xdr:cNvSpPr/>
      </xdr:nvSpPr>
      <xdr:spPr>
        <a:xfrm>
          <a:off x="9588500" y="109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28701</xdr:rowOff>
    </xdr:from>
    <xdr:ext cx="469744" cy="259045"/>
    <xdr:sp macro="" textlink="">
      <xdr:nvSpPr>
        <xdr:cNvPr id="132" name="n_1mainValue【体育館・プール】&#10;一人当たり面積"/>
        <xdr:cNvSpPr txBox="1"/>
      </xdr:nvSpPr>
      <xdr:spPr>
        <a:xfrm>
          <a:off x="9391727" y="1100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5" name="テキスト ボックス 1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6" name="直線コネクタ 1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7" name="テキスト ボックス 1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8" name="直線コネクタ 1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9" name="テキスト ボックス 1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0" name="直線コネクタ 1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1" name="テキスト ボックス 1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2" name="直線コネクタ 1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3" name="テキスト ボックス 1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4" name="直線コネクタ 1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5" name="テキスト ボックス 1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6" name="直線コネクタ 1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7" name="テキスト ボックス 1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89" name="直線コネクタ 18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1" name="直線コネクタ 19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3" name="直線コネクタ 19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19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195" name="フローチャート: 判断 19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196" name="フローチャート: 判断 19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19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198" name="フローチャート: 判断 197"/>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199"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0" name="テキスト ボックス 1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1" name="テキスト ボックス 2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2" name="テキスト ボックス 2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3" name="テキスト ボックス 2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4" name="テキスト ボックス 2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205" name="楕円 204"/>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206" name="n_1main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5" name="テキスト ボックス 2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6" name="直線コネクタ 2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17" name="直線コネクタ 2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18" name="テキスト ボックス 2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19" name="直線コネクタ 2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0" name="テキスト ボックス 21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1" name="直線コネクタ 2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2" name="テキスト ボックス 2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3" name="直線コネクタ 2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24" name="テキスト ボックス 2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25" name="直線コネクタ 2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26" name="テキスト ボックス 2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7" name="直線コネクタ 2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28" name="テキスト ボックス 22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0" name="直線コネクタ 229"/>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1"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2" name="直線コネクタ 231"/>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3"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34" name="直線コネクタ 233"/>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35"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36" name="フローチャート: 判断 235"/>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37" name="フローチャート: 判断 236"/>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38"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130390</xdr:rowOff>
    </xdr:from>
    <xdr:to>
      <xdr:col>107</xdr:col>
      <xdr:colOff>101600</xdr:colOff>
      <xdr:row>40</xdr:row>
      <xdr:rowOff>60540</xdr:rowOff>
    </xdr:to>
    <xdr:sp macro="" textlink="">
      <xdr:nvSpPr>
        <xdr:cNvPr id="239" name="フローチャート: 判断 238"/>
        <xdr:cNvSpPr/>
      </xdr:nvSpPr>
      <xdr:spPr>
        <a:xfrm>
          <a:off x="20383500" y="681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77067</xdr:rowOff>
    </xdr:from>
    <xdr:ext cx="599010" cy="259045"/>
    <xdr:sp macro="" textlink="">
      <xdr:nvSpPr>
        <xdr:cNvPr id="240" name="n_2aveValue【一般廃棄物処理施設】&#10;一人当たり有形固定資産（償却資産）額"/>
        <xdr:cNvSpPr txBox="1"/>
      </xdr:nvSpPr>
      <xdr:spPr>
        <a:xfrm>
          <a:off x="20134795" y="65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1" name="テキスト ボックス 2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2" name="テキスト ボックス 2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3" name="テキスト ボックス 2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4" name="テキスト ボックス 2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5" name="テキスト ボックス 2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118886</xdr:rowOff>
    </xdr:from>
    <xdr:to>
      <xdr:col>112</xdr:col>
      <xdr:colOff>38100</xdr:colOff>
      <xdr:row>40</xdr:row>
      <xdr:rowOff>49036</xdr:rowOff>
    </xdr:to>
    <xdr:sp macro="" textlink="">
      <xdr:nvSpPr>
        <xdr:cNvPr id="246" name="楕円 245"/>
        <xdr:cNvSpPr/>
      </xdr:nvSpPr>
      <xdr:spPr>
        <a:xfrm>
          <a:off x="21272500" y="68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65563</xdr:rowOff>
    </xdr:from>
    <xdr:ext cx="599010" cy="259045"/>
    <xdr:sp macro="" textlink="">
      <xdr:nvSpPr>
        <xdr:cNvPr id="247" name="n_1mainValue【一般廃棄物処理施設】&#10;一人当たり有形固定資産（償却資産）額"/>
        <xdr:cNvSpPr txBox="1"/>
      </xdr:nvSpPr>
      <xdr:spPr>
        <a:xfrm>
          <a:off x="21011095" y="658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8" name="正方形/長方形 2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9" name="正方形/長方形 2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0" name="正方形/長方形 2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1" name="正方形/長方形 2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2" name="正方形/長方形 2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3" name="正方形/長方形 2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4" name="正方形/長方形 2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5" name="正方形/長方形 2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6" name="テキスト ボックス 2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7" name="直線コネクタ 2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8" name="直線コネクタ 2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9" name="テキスト ボックス 2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0" name="直線コネクタ 2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61" name="テキスト ボックス 2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2" name="直線コネクタ 2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3" name="テキスト ボックス 2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4" name="直線コネクタ 2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5" name="テキスト ボックス 2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6" name="直線コネクタ 2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7" name="テキスト ボックス 2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8" name="直線コネクタ 2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9" name="テキスト ボックス 2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0" name="直線コネクタ 2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1" name="テキスト ボックス 2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73" name="直線コネクタ 272"/>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7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75" name="直線コネクタ 27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7" name="直線コネクタ 27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78"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79" name="フローチャート: 判断 278"/>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80" name="フローチャート: 判断 27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81"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82" name="フローチャート: 判断 281"/>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283"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4" name="テキスト ボックス 2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5" name="テキスト ボックス 2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6" name="テキスト ボックス 2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7" name="テキスト ボックス 2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8" name="テキスト ボックス 2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289" name="楕円 288"/>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48458</xdr:rowOff>
    </xdr:from>
    <xdr:ext cx="405111" cy="259045"/>
    <xdr:sp macro="" textlink="">
      <xdr:nvSpPr>
        <xdr:cNvPr id="290" name="n_1mainValue【保健センター・保健所】&#10;有形固定資産減価償却率"/>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1" name="正方形/長方形 2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2" name="正方形/長方形 2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3" name="正方形/長方形 2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4" name="正方形/長方形 2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5" name="正方形/長方形 2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6" name="正方形/長方形 2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7" name="正方形/長方形 2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8" name="正方形/長方形 2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9" name="テキスト ボックス 2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0" name="直線コネクタ 2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1" name="直線コネクタ 3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2" name="テキスト ボックス 3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3" name="直線コネクタ 3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4" name="テキスト ボックス 3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5" name="直線コネクタ 3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6" name="テキスト ボックス 3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7" name="直線コネクタ 3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8" name="テキスト ボックス 3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9" name="直線コネクタ 3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0" name="テキスト ボックス 3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1" name="直線コネクタ 3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2" name="テキスト ボックス 3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14" name="直線コネクタ 313"/>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1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16" name="直線コネクタ 31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1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18" name="直線コネクタ 31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19"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20" name="フローチャート: 判断 319"/>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21" name="フローチャート: 判断 320"/>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22"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23" name="フローチャート: 判断 322"/>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324"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5" name="テキスト ボックス 3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6" name="テキスト ボックス 3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7" name="テキスト ボックス 3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8" name="テキスト ボックス 3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9" name="テキスト ボックス 3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130556</xdr:rowOff>
    </xdr:from>
    <xdr:to>
      <xdr:col>112</xdr:col>
      <xdr:colOff>38100</xdr:colOff>
      <xdr:row>62</xdr:row>
      <xdr:rowOff>60706</xdr:rowOff>
    </xdr:to>
    <xdr:sp macro="" textlink="">
      <xdr:nvSpPr>
        <xdr:cNvPr id="330" name="楕円 329"/>
        <xdr:cNvSpPr/>
      </xdr:nvSpPr>
      <xdr:spPr>
        <a:xfrm>
          <a:off x="21272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77233</xdr:rowOff>
    </xdr:from>
    <xdr:ext cx="469744" cy="259045"/>
    <xdr:sp macro="" textlink="">
      <xdr:nvSpPr>
        <xdr:cNvPr id="331" name="n_1mainValue【保健センター・保健所】&#10;一人当たり面積"/>
        <xdr:cNvSpPr txBox="1"/>
      </xdr:nvSpPr>
      <xdr:spPr>
        <a:xfrm>
          <a:off x="2107572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2" name="直線コネクタ 3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3" name="テキスト ボックス 3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4" name="直線コネクタ 3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5" name="テキスト ボックス 3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6" name="直線コネクタ 3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7" name="テキスト ボックス 3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8" name="直線コネクタ 3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9" name="テキスト ボックス 3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0" name="直線コネクタ 3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1" name="テキスト ボックス 3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2" name="直線コネクタ 3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3" name="テキスト ボックス 3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5" name="テキスト ボックス 3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57" name="直線コネクタ 35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5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59" name="直線コネクタ 35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6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61" name="直線コネクタ 36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6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63" name="フローチャート: 判断 36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64" name="フローチャート: 判断 36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65"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65677</xdr:rowOff>
    </xdr:from>
    <xdr:to>
      <xdr:col>76</xdr:col>
      <xdr:colOff>165100</xdr:colOff>
      <xdr:row>81</xdr:row>
      <xdr:rowOff>167277</xdr:rowOff>
    </xdr:to>
    <xdr:sp macro="" textlink="">
      <xdr:nvSpPr>
        <xdr:cNvPr id="366" name="フローチャート: 判断 365"/>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12354</xdr:rowOff>
    </xdr:from>
    <xdr:ext cx="405111" cy="259045"/>
    <xdr:sp macro="" textlink="">
      <xdr:nvSpPr>
        <xdr:cNvPr id="367"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8" name="テキスト ボックス 3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9" name="テキスト ボックス 3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0" name="テキスト ボックス 3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1" name="テキスト ボックス 3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2" name="テキスト ボックス 3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373" name="楕円 372"/>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84926</xdr:rowOff>
    </xdr:from>
    <xdr:ext cx="405111" cy="259045"/>
    <xdr:sp macro="" textlink="">
      <xdr:nvSpPr>
        <xdr:cNvPr id="374" name="n_1mainValue【消防施設】&#10;有形固定資産減価償却率"/>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3" name="正方形/長方形 3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0" name="正方形/長方形 3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3" name="直線コネクタ 3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4" name="テキスト ボックス 3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5" name="直線コネクタ 3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6" name="テキスト ボックス 3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7" name="直線コネクタ 3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8" name="テキスト ボックス 3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9" name="直線コネクタ 3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0" name="テキスト ボックス 3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1" name="直線コネクタ 4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2" name="テキスト ボックス 4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3" name="直線コネクタ 4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4" name="テキスト ボックス 4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5" name="直線コネクタ 4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6" name="テキスト ボックス 4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08" name="直線コネクタ 407"/>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09"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10" name="直線コネクタ 409"/>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2" name="直線コネクタ 4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13"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14" name="フローチャート: 判断 413"/>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15" name="フローチャート: 判断 414"/>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16"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17" name="フローチャート: 判断 41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418"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424" name="楕円 423"/>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167113</xdr:rowOff>
    </xdr:from>
    <xdr:ext cx="405111" cy="259045"/>
    <xdr:sp macro="" textlink="">
      <xdr:nvSpPr>
        <xdr:cNvPr id="425"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6" name="正方形/長方形 4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3" name="正方形/長方形 4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6" name="直線コネクタ 4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7" name="テキスト ボックス 4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8" name="直線コネクタ 4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9" name="テキスト ボックス 4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0" name="直線コネクタ 4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1" name="テキスト ボックス 4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2" name="直線コネクタ 4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3" name="テキスト ボックス 4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4" name="直線コネクタ 4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5" name="テキスト ボックス 4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47" name="直線コネクタ 446"/>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48"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49" name="直線コネクタ 448"/>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50"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51" name="直線コネクタ 450"/>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52"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53" name="フローチャート: 判断 452"/>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54" name="フローチャート: 判断 453"/>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55"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1626</xdr:rowOff>
    </xdr:from>
    <xdr:to>
      <xdr:col>107</xdr:col>
      <xdr:colOff>101600</xdr:colOff>
      <xdr:row>107</xdr:row>
      <xdr:rowOff>103226</xdr:rowOff>
    </xdr:to>
    <xdr:sp macro="" textlink="">
      <xdr:nvSpPr>
        <xdr:cNvPr id="456" name="フローチャート: 判断 455"/>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119753</xdr:rowOff>
    </xdr:from>
    <xdr:ext cx="469744" cy="259045"/>
    <xdr:sp macro="" textlink="">
      <xdr:nvSpPr>
        <xdr:cNvPr id="457" name="n_2aveValue【庁舎】&#10;一人当たり面積"/>
        <xdr:cNvSpPr txBox="1"/>
      </xdr:nvSpPr>
      <xdr:spPr>
        <a:xfrm>
          <a:off x="20199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21743</xdr:rowOff>
    </xdr:from>
    <xdr:to>
      <xdr:col>112</xdr:col>
      <xdr:colOff>38100</xdr:colOff>
      <xdr:row>107</xdr:row>
      <xdr:rowOff>123343</xdr:rowOff>
    </xdr:to>
    <xdr:sp macro="" textlink="">
      <xdr:nvSpPr>
        <xdr:cNvPr id="463" name="楕円 462"/>
        <xdr:cNvSpPr/>
      </xdr:nvSpPr>
      <xdr:spPr>
        <a:xfrm>
          <a:off x="21272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114470</xdr:rowOff>
    </xdr:from>
    <xdr:ext cx="469744" cy="259045"/>
    <xdr:sp macro="" textlink="">
      <xdr:nvSpPr>
        <xdr:cNvPr id="464" name="n_1mainValue【庁舎】&#10;一人当たり面積"/>
        <xdr:cNvSpPr txBox="1"/>
      </xdr:nvSpPr>
      <xdr:spPr>
        <a:xfrm>
          <a:off x="21075727" y="18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5" name="正方形/長方形 4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7" name="テキスト ボックス 4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年度の整理が完了していないため、数値がでていない。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長引く景気低迷による個人・法人関係税の減収などから財政力</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さらに今後においても人口減などによる税収確保が厳しくなることから、経常経費の抑制や各種計画による計画的な施設整備などにより歳出の見直しを図るとともに、税収の徴収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45</xdr:row>
      <xdr:rowOff>1694</xdr:rowOff>
    </xdr:to>
    <xdr:cxnSp macro="">
      <xdr:nvCxnSpPr>
        <xdr:cNvPr id="68" name="直線コネクタ 67"/>
        <xdr:cNvCxnSpPr/>
      </xdr:nvCxnSpPr>
      <xdr:spPr>
        <a:xfrm flipV="1">
          <a:off x="4114800" y="76767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9737</xdr:rowOff>
    </xdr:to>
    <xdr:cxnSp macro="">
      <xdr:nvCxnSpPr>
        <xdr:cNvPr id="74" name="直線コネクタ 73"/>
        <xdr:cNvCxnSpPr/>
      </xdr:nvCxnSpPr>
      <xdr:spPr>
        <a:xfrm flipV="1">
          <a:off x="2336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9737</xdr:rowOff>
    </xdr:from>
    <xdr:to>
      <xdr:col>11</xdr:col>
      <xdr:colOff>31750</xdr:colOff>
      <xdr:row>45</xdr:row>
      <xdr:rowOff>9737</xdr:rowOff>
    </xdr:to>
    <xdr:cxnSp macro="">
      <xdr:nvCxnSpPr>
        <xdr:cNvPr id="77" name="直線コネクタ 76"/>
        <xdr:cNvCxnSpPr/>
      </xdr:nvCxnSpPr>
      <xdr:spPr>
        <a:xfrm>
          <a:off x="1447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130387</xdr:rowOff>
    </xdr:from>
    <xdr:to>
      <xdr:col>11</xdr:col>
      <xdr:colOff>82550</xdr:colOff>
      <xdr:row>45</xdr:row>
      <xdr:rowOff>60537</xdr:rowOff>
    </xdr:to>
    <xdr:sp macro="" textlink="">
      <xdr:nvSpPr>
        <xdr:cNvPr id="93" name="楕円 92"/>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45314</xdr:rowOff>
    </xdr:from>
    <xdr:ext cx="762000" cy="259045"/>
    <xdr:sp macro="" textlink="">
      <xdr:nvSpPr>
        <xdr:cNvPr id="94" name="テキスト ボックス 93"/>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130387</xdr:rowOff>
    </xdr:from>
    <xdr:to>
      <xdr:col>7</xdr:col>
      <xdr:colOff>31750</xdr:colOff>
      <xdr:row>45</xdr:row>
      <xdr:rowOff>60537</xdr:rowOff>
    </xdr:to>
    <xdr:sp macro="" textlink="">
      <xdr:nvSpPr>
        <xdr:cNvPr id="95" name="楕円 94"/>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45314</xdr:rowOff>
    </xdr:from>
    <xdr:ext cx="762000" cy="259045"/>
    <xdr:sp macro="" textlink="">
      <xdr:nvSpPr>
        <xdr:cNvPr id="96" name="テキスト ボックス 95"/>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公債費等の減少により</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型事業を実施したことにより、地方債の借入額が大きく増加していることと、これからも大型事業を実施していく見込みがあり、地方債の活用も考えていることから、後年度における影響を注視していく必要がある。現在の水準を維持するための適切な借入に努め、今後においても事務事業の見直しを行い経常経費を中心とした経費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60</xdr:row>
      <xdr:rowOff>56424</xdr:rowOff>
    </xdr:to>
    <xdr:cxnSp macro="">
      <xdr:nvCxnSpPr>
        <xdr:cNvPr id="133" name="直線コネクタ 132"/>
        <xdr:cNvCxnSpPr/>
      </xdr:nvCxnSpPr>
      <xdr:spPr>
        <a:xfrm>
          <a:off x="4114800" y="10109019"/>
          <a:ext cx="8382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161472</xdr:rowOff>
    </xdr:from>
    <xdr:to>
      <xdr:col>19</xdr:col>
      <xdr:colOff>133350</xdr:colOff>
      <xdr:row>58</xdr:row>
      <xdr:rowOff>164919</xdr:rowOff>
    </xdr:to>
    <xdr:cxnSp macro="">
      <xdr:nvCxnSpPr>
        <xdr:cNvPr id="136" name="直線コネクタ 135"/>
        <xdr:cNvCxnSpPr/>
      </xdr:nvCxnSpPr>
      <xdr:spPr>
        <a:xfrm>
          <a:off x="3225800" y="101055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161472</xdr:rowOff>
    </xdr:from>
    <xdr:to>
      <xdr:col>15</xdr:col>
      <xdr:colOff>82550</xdr:colOff>
      <xdr:row>59</xdr:row>
      <xdr:rowOff>124460</xdr:rowOff>
    </xdr:to>
    <xdr:cxnSp macro="">
      <xdr:nvCxnSpPr>
        <xdr:cNvPr id="139" name="直線コネクタ 138"/>
        <xdr:cNvCxnSpPr/>
      </xdr:nvCxnSpPr>
      <xdr:spPr>
        <a:xfrm flipV="1">
          <a:off x="2336800" y="10105572"/>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91077</xdr:rowOff>
    </xdr:from>
    <xdr:to>
      <xdr:col>15</xdr:col>
      <xdr:colOff>133350</xdr:colOff>
      <xdr:row>64</xdr:row>
      <xdr:rowOff>21227</xdr:rowOff>
    </xdr:to>
    <xdr:sp macro="" textlink="">
      <xdr:nvSpPr>
        <xdr:cNvPr id="140" name="フローチャート: 判断 139"/>
        <xdr:cNvSpPr/>
      </xdr:nvSpPr>
      <xdr:spPr>
        <a:xfrm>
          <a:off x="3175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6004</xdr:rowOff>
    </xdr:from>
    <xdr:ext cx="762000" cy="259045"/>
    <xdr:sp macro="" textlink="">
      <xdr:nvSpPr>
        <xdr:cNvPr id="141" name="テキスト ボックス 140"/>
        <xdr:cNvSpPr txBox="1"/>
      </xdr:nvSpPr>
      <xdr:spPr>
        <a:xfrm>
          <a:off x="2844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141696</xdr:rowOff>
    </xdr:to>
    <xdr:cxnSp macro="">
      <xdr:nvCxnSpPr>
        <xdr:cNvPr id="142" name="直線コネクタ 141"/>
        <xdr:cNvCxnSpPr/>
      </xdr:nvCxnSpPr>
      <xdr:spPr>
        <a:xfrm flipV="1">
          <a:off x="1447800" y="102400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44" name="テキスト ボックス 143"/>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40476</xdr:rowOff>
    </xdr:from>
    <xdr:ext cx="762000" cy="259045"/>
    <xdr:sp macro="" textlink="">
      <xdr:nvSpPr>
        <xdr:cNvPr id="146" name="テキスト ボックス 145"/>
        <xdr:cNvSpPr txBox="1"/>
      </xdr:nvSpPr>
      <xdr:spPr>
        <a:xfrm>
          <a:off x="1066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2" name="楕円 151"/>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3" name="財政構造の弾力性該当値テキスト"/>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114119</xdr:rowOff>
    </xdr:from>
    <xdr:to>
      <xdr:col>19</xdr:col>
      <xdr:colOff>184150</xdr:colOff>
      <xdr:row>59</xdr:row>
      <xdr:rowOff>44269</xdr:rowOff>
    </xdr:to>
    <xdr:sp macro="" textlink="">
      <xdr:nvSpPr>
        <xdr:cNvPr id="154" name="楕円 153"/>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54446</xdr:rowOff>
    </xdr:from>
    <xdr:ext cx="736600" cy="259045"/>
    <xdr:sp macro="" textlink="">
      <xdr:nvSpPr>
        <xdr:cNvPr id="155" name="テキスト ボックス 154"/>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110672</xdr:rowOff>
    </xdr:from>
    <xdr:to>
      <xdr:col>15</xdr:col>
      <xdr:colOff>133350</xdr:colOff>
      <xdr:row>59</xdr:row>
      <xdr:rowOff>40822</xdr:rowOff>
    </xdr:to>
    <xdr:sp macro="" textlink="">
      <xdr:nvSpPr>
        <xdr:cNvPr id="156" name="楕円 155"/>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50999</xdr:rowOff>
    </xdr:from>
    <xdr:ext cx="762000" cy="259045"/>
    <xdr:sp macro="" textlink="">
      <xdr:nvSpPr>
        <xdr:cNvPr id="157" name="テキスト ボックス 156"/>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8" name="楕円 157"/>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9" name="テキスト ボックス 158"/>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90896</xdr:rowOff>
    </xdr:from>
    <xdr:to>
      <xdr:col>7</xdr:col>
      <xdr:colOff>31750</xdr:colOff>
      <xdr:row>60</xdr:row>
      <xdr:rowOff>21046</xdr:rowOff>
    </xdr:to>
    <xdr:sp macro="" textlink="">
      <xdr:nvSpPr>
        <xdr:cNvPr id="160" name="楕円 159"/>
        <xdr:cNvSpPr/>
      </xdr:nvSpPr>
      <xdr:spPr>
        <a:xfrm>
          <a:off x="1397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31223</xdr:rowOff>
    </xdr:from>
    <xdr:ext cx="762000" cy="259045"/>
    <xdr:sp macro="" textlink="">
      <xdr:nvSpPr>
        <xdr:cNvPr id="161" name="テキスト ボックス 160"/>
        <xdr:cNvSpPr txBox="1"/>
      </xdr:nvSpPr>
      <xdr:spPr>
        <a:xfrm>
          <a:off x="1066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人口の減少に伴い、人口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人当たりの人件費・物件費等決算額は増加してきている。今後においても人口の減少が見込まれることから、事務事業の見直しを行い経常経費を中心とした経費縮減に努める。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137339</xdr:rowOff>
    </xdr:from>
    <xdr:to>
      <xdr:col>23</xdr:col>
      <xdr:colOff>133350</xdr:colOff>
      <xdr:row>83</xdr:row>
      <xdr:rowOff>139681</xdr:rowOff>
    </xdr:to>
    <xdr:cxnSp macro="">
      <xdr:nvCxnSpPr>
        <xdr:cNvPr id="197" name="直線コネクタ 196"/>
        <xdr:cNvCxnSpPr/>
      </xdr:nvCxnSpPr>
      <xdr:spPr>
        <a:xfrm>
          <a:off x="4114800" y="14367689"/>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40545</xdr:rowOff>
    </xdr:from>
    <xdr:to>
      <xdr:col>19</xdr:col>
      <xdr:colOff>133350</xdr:colOff>
      <xdr:row>83</xdr:row>
      <xdr:rowOff>137339</xdr:rowOff>
    </xdr:to>
    <xdr:cxnSp macro="">
      <xdr:nvCxnSpPr>
        <xdr:cNvPr id="200" name="直線コネクタ 199"/>
        <xdr:cNvCxnSpPr/>
      </xdr:nvCxnSpPr>
      <xdr:spPr>
        <a:xfrm>
          <a:off x="3225800" y="14270895"/>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31784</xdr:rowOff>
    </xdr:from>
    <xdr:to>
      <xdr:col>15</xdr:col>
      <xdr:colOff>82550</xdr:colOff>
      <xdr:row>83</xdr:row>
      <xdr:rowOff>40545</xdr:rowOff>
    </xdr:to>
    <xdr:cxnSp macro="">
      <xdr:nvCxnSpPr>
        <xdr:cNvPr id="203" name="直線コネクタ 202"/>
        <xdr:cNvCxnSpPr/>
      </xdr:nvCxnSpPr>
      <xdr:spPr>
        <a:xfrm>
          <a:off x="2336800" y="14262134"/>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204" name="フローチャート: 判断 203"/>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117925</xdr:rowOff>
    </xdr:from>
    <xdr:ext cx="762000" cy="259045"/>
    <xdr:sp macro="" textlink="">
      <xdr:nvSpPr>
        <xdr:cNvPr id="205" name="テキスト ボックス 204"/>
        <xdr:cNvSpPr txBox="1"/>
      </xdr:nvSpPr>
      <xdr:spPr>
        <a:xfrm>
          <a:off x="2844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163410</xdr:rowOff>
    </xdr:from>
    <xdr:to>
      <xdr:col>11</xdr:col>
      <xdr:colOff>31750</xdr:colOff>
      <xdr:row>83</xdr:row>
      <xdr:rowOff>31784</xdr:rowOff>
    </xdr:to>
    <xdr:cxnSp macro="">
      <xdr:nvCxnSpPr>
        <xdr:cNvPr id="206" name="直線コネクタ 205"/>
        <xdr:cNvCxnSpPr/>
      </xdr:nvCxnSpPr>
      <xdr:spPr>
        <a:xfrm>
          <a:off x="1447800" y="14222310"/>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8" name="テキスト ボックス 207"/>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10" name="テキスト ボックス 209"/>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88881</xdr:rowOff>
    </xdr:from>
    <xdr:to>
      <xdr:col>23</xdr:col>
      <xdr:colOff>184150</xdr:colOff>
      <xdr:row>84</xdr:row>
      <xdr:rowOff>19031</xdr:rowOff>
    </xdr:to>
    <xdr:sp macro="" textlink="">
      <xdr:nvSpPr>
        <xdr:cNvPr id="216" name="楕円 215"/>
        <xdr:cNvSpPr/>
      </xdr:nvSpPr>
      <xdr:spPr>
        <a:xfrm>
          <a:off x="4902200" y="143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60958</xdr:rowOff>
    </xdr:from>
    <xdr:ext cx="762000" cy="259045"/>
    <xdr:sp macro="" textlink="">
      <xdr:nvSpPr>
        <xdr:cNvPr id="217" name="人件費・物件費等の状況該当値テキスト"/>
        <xdr:cNvSpPr txBox="1"/>
      </xdr:nvSpPr>
      <xdr:spPr>
        <a:xfrm>
          <a:off x="5041900" y="142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86539</xdr:rowOff>
    </xdr:from>
    <xdr:to>
      <xdr:col>19</xdr:col>
      <xdr:colOff>184150</xdr:colOff>
      <xdr:row>84</xdr:row>
      <xdr:rowOff>16689</xdr:rowOff>
    </xdr:to>
    <xdr:sp macro="" textlink="">
      <xdr:nvSpPr>
        <xdr:cNvPr id="218" name="楕円 217"/>
        <xdr:cNvSpPr/>
      </xdr:nvSpPr>
      <xdr:spPr>
        <a:xfrm>
          <a:off x="4064000" y="14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1466</xdr:rowOff>
    </xdr:from>
    <xdr:ext cx="736600" cy="259045"/>
    <xdr:sp macro="" textlink="">
      <xdr:nvSpPr>
        <xdr:cNvPr id="219" name="テキスト ボックス 218"/>
        <xdr:cNvSpPr txBox="1"/>
      </xdr:nvSpPr>
      <xdr:spPr>
        <a:xfrm>
          <a:off x="3733800" y="144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161195</xdr:rowOff>
    </xdr:from>
    <xdr:to>
      <xdr:col>15</xdr:col>
      <xdr:colOff>133350</xdr:colOff>
      <xdr:row>83</xdr:row>
      <xdr:rowOff>91345</xdr:rowOff>
    </xdr:to>
    <xdr:sp macro="" textlink="">
      <xdr:nvSpPr>
        <xdr:cNvPr id="220" name="楕円 219"/>
        <xdr:cNvSpPr/>
      </xdr:nvSpPr>
      <xdr:spPr>
        <a:xfrm>
          <a:off x="3175000" y="14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101522</xdr:rowOff>
    </xdr:from>
    <xdr:ext cx="762000" cy="259045"/>
    <xdr:sp macro="" textlink="">
      <xdr:nvSpPr>
        <xdr:cNvPr id="221" name="テキスト ボックス 220"/>
        <xdr:cNvSpPr txBox="1"/>
      </xdr:nvSpPr>
      <xdr:spPr>
        <a:xfrm>
          <a:off x="2844800" y="1398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152434</xdr:rowOff>
    </xdr:from>
    <xdr:to>
      <xdr:col>11</xdr:col>
      <xdr:colOff>82550</xdr:colOff>
      <xdr:row>83</xdr:row>
      <xdr:rowOff>82584</xdr:rowOff>
    </xdr:to>
    <xdr:sp macro="" textlink="">
      <xdr:nvSpPr>
        <xdr:cNvPr id="222" name="楕円 221"/>
        <xdr:cNvSpPr/>
      </xdr:nvSpPr>
      <xdr:spPr>
        <a:xfrm>
          <a:off x="2286000" y="142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67361</xdr:rowOff>
    </xdr:from>
    <xdr:ext cx="762000" cy="259045"/>
    <xdr:sp macro="" textlink="">
      <xdr:nvSpPr>
        <xdr:cNvPr id="223" name="テキスト ボックス 222"/>
        <xdr:cNvSpPr txBox="1"/>
      </xdr:nvSpPr>
      <xdr:spPr>
        <a:xfrm>
          <a:off x="1955800" y="1429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112610</xdr:rowOff>
    </xdr:from>
    <xdr:to>
      <xdr:col>7</xdr:col>
      <xdr:colOff>31750</xdr:colOff>
      <xdr:row>83</xdr:row>
      <xdr:rowOff>42760</xdr:rowOff>
    </xdr:to>
    <xdr:sp macro="" textlink="">
      <xdr:nvSpPr>
        <xdr:cNvPr id="224" name="楕円 223"/>
        <xdr:cNvSpPr/>
      </xdr:nvSpPr>
      <xdr:spPr>
        <a:xfrm>
          <a:off x="1397000" y="141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27537</xdr:rowOff>
    </xdr:from>
    <xdr:ext cx="762000" cy="259045"/>
    <xdr:sp macro="" textlink="">
      <xdr:nvSpPr>
        <xdr:cNvPr id="225" name="テキスト ボックス 224"/>
        <xdr:cNvSpPr txBox="1"/>
      </xdr:nvSpPr>
      <xdr:spPr>
        <a:xfrm>
          <a:off x="1066800" y="142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年前まで新規職員の採用を長く見送ってきた経過があり、職員の平均年齢が高くなってきていることから、類似団体平均と比較して高い水準となっている。しかし、近年においては、新規職員を多く採用してきていることと、高齢の職員の退職などが重なり、給与水準については類似団体に近づいていくとみ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36195</xdr:rowOff>
    </xdr:to>
    <xdr:cxnSp macro="">
      <xdr:nvCxnSpPr>
        <xdr:cNvPr id="255" name="直線コネクタ 254"/>
        <xdr:cNvCxnSpPr/>
      </xdr:nvCxnSpPr>
      <xdr:spPr>
        <a:xfrm>
          <a:off x="16179800" y="1512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36195</xdr:rowOff>
    </xdr:to>
    <xdr:cxnSp macro="">
      <xdr:nvCxnSpPr>
        <xdr:cNvPr id="258" name="直線コネクタ 257"/>
        <xdr:cNvCxnSpPr/>
      </xdr:nvCxnSpPr>
      <xdr:spPr>
        <a:xfrm>
          <a:off x="15290800" y="1511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24130</xdr:rowOff>
    </xdr:to>
    <xdr:cxnSp macro="">
      <xdr:nvCxnSpPr>
        <xdr:cNvPr id="261" name="直線コネクタ 260"/>
        <xdr:cNvCxnSpPr/>
      </xdr:nvCxnSpPr>
      <xdr:spPr>
        <a:xfrm>
          <a:off x="14401800" y="15075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62" name="フローチャート: 判断 261"/>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63" name="テキスト ボックス 262"/>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159386</xdr:rowOff>
    </xdr:from>
    <xdr:to>
      <xdr:col>68</xdr:col>
      <xdr:colOff>152400</xdr:colOff>
      <xdr:row>88</xdr:row>
      <xdr:rowOff>84455</xdr:rowOff>
    </xdr:to>
    <xdr:cxnSp macro="">
      <xdr:nvCxnSpPr>
        <xdr:cNvPr id="264" name="直線コネクタ 263"/>
        <xdr:cNvCxnSpPr/>
      </xdr:nvCxnSpPr>
      <xdr:spPr>
        <a:xfrm flipV="1">
          <a:off x="13512800" y="1507553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66" name="テキスト ボックス 265"/>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8" name="テキスト ボックス 267"/>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4" name="楕円 273"/>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128922</xdr:rowOff>
    </xdr:from>
    <xdr:ext cx="762000" cy="259045"/>
    <xdr:sp macro="" textlink="">
      <xdr:nvSpPr>
        <xdr:cNvPr id="275" name="給与水準   （国との比較）該当値テキスト"/>
        <xdr:cNvSpPr txBox="1"/>
      </xdr:nvSpPr>
      <xdr:spPr>
        <a:xfrm>
          <a:off x="17106900" y="150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6" name="楕円 275"/>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77" name="テキスト ボックス 276"/>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8" name="楕円 277"/>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9" name="テキスト ボックス 278"/>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80" name="楕円 279"/>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81" name="テキスト ボックス 280"/>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33655</xdr:rowOff>
    </xdr:from>
    <xdr:to>
      <xdr:col>64</xdr:col>
      <xdr:colOff>152400</xdr:colOff>
      <xdr:row>88</xdr:row>
      <xdr:rowOff>135255</xdr:rowOff>
    </xdr:to>
    <xdr:sp macro="" textlink="">
      <xdr:nvSpPr>
        <xdr:cNvPr id="282" name="楕円 281"/>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120032</xdr:rowOff>
    </xdr:from>
    <xdr:ext cx="762000" cy="259045"/>
    <xdr:sp macro="" textlink="">
      <xdr:nvSpPr>
        <xdr:cNvPr id="283" name="テキスト ボックス 282"/>
        <xdr:cNvSpPr txBox="1"/>
      </xdr:nvSpPr>
      <xdr:spPr>
        <a:xfrm>
          <a:off x="13131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年度には公営事業（知的障害者更生施設）の法人化に伴い、大幅な職員の削減を図った経過がある。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93675</xdr:rowOff>
    </xdr:from>
    <xdr:to>
      <xdr:col>81</xdr:col>
      <xdr:colOff>44450</xdr:colOff>
      <xdr:row>62</xdr:row>
      <xdr:rowOff>98501</xdr:rowOff>
    </xdr:to>
    <xdr:cxnSp macro="">
      <xdr:nvCxnSpPr>
        <xdr:cNvPr id="315" name="直線コネクタ 314"/>
        <xdr:cNvCxnSpPr/>
      </xdr:nvCxnSpPr>
      <xdr:spPr>
        <a:xfrm>
          <a:off x="16179800" y="1072357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93675</xdr:rowOff>
    </xdr:from>
    <xdr:to>
      <xdr:col>77</xdr:col>
      <xdr:colOff>44450</xdr:colOff>
      <xdr:row>62</xdr:row>
      <xdr:rowOff>124079</xdr:rowOff>
    </xdr:to>
    <xdr:cxnSp macro="">
      <xdr:nvCxnSpPr>
        <xdr:cNvPr id="318" name="直線コネクタ 317"/>
        <xdr:cNvCxnSpPr/>
      </xdr:nvCxnSpPr>
      <xdr:spPr>
        <a:xfrm flipV="1">
          <a:off x="15290800" y="10723575"/>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62788</xdr:rowOff>
    </xdr:from>
    <xdr:to>
      <xdr:col>72</xdr:col>
      <xdr:colOff>203200</xdr:colOff>
      <xdr:row>62</xdr:row>
      <xdr:rowOff>124079</xdr:rowOff>
    </xdr:to>
    <xdr:cxnSp macro="">
      <xdr:nvCxnSpPr>
        <xdr:cNvPr id="321" name="直線コネクタ 320"/>
        <xdr:cNvCxnSpPr/>
      </xdr:nvCxnSpPr>
      <xdr:spPr>
        <a:xfrm>
          <a:off x="14401800" y="10692688"/>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22" name="フローチャート: 判断 321"/>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43654</xdr:rowOff>
    </xdr:from>
    <xdr:ext cx="762000" cy="259045"/>
    <xdr:sp macro="" textlink="">
      <xdr:nvSpPr>
        <xdr:cNvPr id="323" name="テキスト ボックス 322"/>
        <xdr:cNvSpPr txBox="1"/>
      </xdr:nvSpPr>
      <xdr:spPr>
        <a:xfrm>
          <a:off x="14909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48552</xdr:rowOff>
    </xdr:from>
    <xdr:to>
      <xdr:col>68</xdr:col>
      <xdr:colOff>152400</xdr:colOff>
      <xdr:row>62</xdr:row>
      <xdr:rowOff>62788</xdr:rowOff>
    </xdr:to>
    <xdr:cxnSp macro="">
      <xdr:nvCxnSpPr>
        <xdr:cNvPr id="324" name="直線コネクタ 323"/>
        <xdr:cNvCxnSpPr/>
      </xdr:nvCxnSpPr>
      <xdr:spPr>
        <a:xfrm>
          <a:off x="13512800" y="10678452"/>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6" name="テキスト ボックス 325"/>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8" name="テキスト ボックス 327"/>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47701</xdr:rowOff>
    </xdr:from>
    <xdr:to>
      <xdr:col>81</xdr:col>
      <xdr:colOff>95250</xdr:colOff>
      <xdr:row>62</xdr:row>
      <xdr:rowOff>149301</xdr:rowOff>
    </xdr:to>
    <xdr:sp macro="" textlink="">
      <xdr:nvSpPr>
        <xdr:cNvPr id="334" name="楕円 333"/>
        <xdr:cNvSpPr/>
      </xdr:nvSpPr>
      <xdr:spPr>
        <a:xfrm>
          <a:off x="16967200" y="106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19778</xdr:rowOff>
    </xdr:from>
    <xdr:ext cx="762000" cy="259045"/>
    <xdr:sp macro="" textlink="">
      <xdr:nvSpPr>
        <xdr:cNvPr id="335" name="定員管理の状況該当値テキスト"/>
        <xdr:cNvSpPr txBox="1"/>
      </xdr:nvSpPr>
      <xdr:spPr>
        <a:xfrm>
          <a:off x="17106900" y="1064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42875</xdr:rowOff>
    </xdr:from>
    <xdr:to>
      <xdr:col>77</xdr:col>
      <xdr:colOff>95250</xdr:colOff>
      <xdr:row>62</xdr:row>
      <xdr:rowOff>144475</xdr:rowOff>
    </xdr:to>
    <xdr:sp macro="" textlink="">
      <xdr:nvSpPr>
        <xdr:cNvPr id="336" name="楕円 335"/>
        <xdr:cNvSpPr/>
      </xdr:nvSpPr>
      <xdr:spPr>
        <a:xfrm>
          <a:off x="16129000" y="10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129252</xdr:rowOff>
    </xdr:from>
    <xdr:ext cx="736600" cy="259045"/>
    <xdr:sp macro="" textlink="">
      <xdr:nvSpPr>
        <xdr:cNvPr id="337" name="テキスト ボックス 336"/>
        <xdr:cNvSpPr txBox="1"/>
      </xdr:nvSpPr>
      <xdr:spPr>
        <a:xfrm>
          <a:off x="15798800" y="1075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73279</xdr:rowOff>
    </xdr:from>
    <xdr:to>
      <xdr:col>73</xdr:col>
      <xdr:colOff>44450</xdr:colOff>
      <xdr:row>63</xdr:row>
      <xdr:rowOff>3429</xdr:rowOff>
    </xdr:to>
    <xdr:sp macro="" textlink="">
      <xdr:nvSpPr>
        <xdr:cNvPr id="338" name="楕円 337"/>
        <xdr:cNvSpPr/>
      </xdr:nvSpPr>
      <xdr:spPr>
        <a:xfrm>
          <a:off x="15240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159656</xdr:rowOff>
    </xdr:from>
    <xdr:ext cx="762000" cy="259045"/>
    <xdr:sp macro="" textlink="">
      <xdr:nvSpPr>
        <xdr:cNvPr id="339" name="テキスト ボックス 338"/>
        <xdr:cNvSpPr txBox="1"/>
      </xdr:nvSpPr>
      <xdr:spPr>
        <a:xfrm>
          <a:off x="14909800" y="10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11988</xdr:rowOff>
    </xdr:from>
    <xdr:to>
      <xdr:col>68</xdr:col>
      <xdr:colOff>203200</xdr:colOff>
      <xdr:row>62</xdr:row>
      <xdr:rowOff>113588</xdr:rowOff>
    </xdr:to>
    <xdr:sp macro="" textlink="">
      <xdr:nvSpPr>
        <xdr:cNvPr id="340" name="楕円 339"/>
        <xdr:cNvSpPr/>
      </xdr:nvSpPr>
      <xdr:spPr>
        <a:xfrm>
          <a:off x="14351000" y="10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98365</xdr:rowOff>
    </xdr:from>
    <xdr:ext cx="762000" cy="259045"/>
    <xdr:sp macro="" textlink="">
      <xdr:nvSpPr>
        <xdr:cNvPr id="341" name="テキスト ボックス 340"/>
        <xdr:cNvSpPr txBox="1"/>
      </xdr:nvSpPr>
      <xdr:spPr>
        <a:xfrm>
          <a:off x="14020800" y="1072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169202</xdr:rowOff>
    </xdr:from>
    <xdr:to>
      <xdr:col>64</xdr:col>
      <xdr:colOff>152400</xdr:colOff>
      <xdr:row>62</xdr:row>
      <xdr:rowOff>99352</xdr:rowOff>
    </xdr:to>
    <xdr:sp macro="" textlink="">
      <xdr:nvSpPr>
        <xdr:cNvPr id="342" name="楕円 341"/>
        <xdr:cNvSpPr/>
      </xdr:nvSpPr>
      <xdr:spPr>
        <a:xfrm>
          <a:off x="13462000" y="106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84129</xdr:rowOff>
    </xdr:from>
    <xdr:ext cx="762000" cy="259045"/>
    <xdr:sp macro="" textlink="">
      <xdr:nvSpPr>
        <xdr:cNvPr id="343" name="テキスト ボックス 342"/>
        <xdr:cNvSpPr txBox="1"/>
      </xdr:nvSpPr>
      <xdr:spPr>
        <a:xfrm>
          <a:off x="13131800" y="1071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起債の償還が徐々に完了してきていることで、公債費に関しては年々減少してきているため、実質公債費比率は確実に下がってきている。しかし、今後大型事業を実施していく見込みがあり、地方債の活用も考えていることから、後年度における影響を注視し、事業をよく精査し適切な借入に努め、より一層の健全化を図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39</xdr:row>
      <xdr:rowOff>105410</xdr:rowOff>
    </xdr:to>
    <xdr:cxnSp macro="">
      <xdr:nvCxnSpPr>
        <xdr:cNvPr id="376" name="直線コネクタ 375"/>
        <xdr:cNvCxnSpPr/>
      </xdr:nvCxnSpPr>
      <xdr:spPr>
        <a:xfrm flipV="1">
          <a:off x="16179800" y="660696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110913</xdr:rowOff>
    </xdr:to>
    <xdr:cxnSp macro="">
      <xdr:nvCxnSpPr>
        <xdr:cNvPr id="379" name="直線コネクタ 378"/>
        <xdr:cNvCxnSpPr/>
      </xdr:nvCxnSpPr>
      <xdr:spPr>
        <a:xfrm flipV="1">
          <a:off x="15290800" y="67919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42</xdr:row>
      <xdr:rowOff>73660</xdr:rowOff>
    </xdr:to>
    <xdr:cxnSp macro="">
      <xdr:nvCxnSpPr>
        <xdr:cNvPr id="382" name="直線コネクタ 381"/>
        <xdr:cNvCxnSpPr/>
      </xdr:nvCxnSpPr>
      <xdr:spPr>
        <a:xfrm flipV="1">
          <a:off x="14401800" y="69689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3" name="フローチャート: 判断 382"/>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4" name="テキスト ボックス 383"/>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44</xdr:row>
      <xdr:rowOff>36406</xdr:rowOff>
    </xdr:to>
    <xdr:cxnSp macro="">
      <xdr:nvCxnSpPr>
        <xdr:cNvPr id="385" name="直線コネクタ 384"/>
        <xdr:cNvCxnSpPr/>
      </xdr:nvCxnSpPr>
      <xdr:spPr>
        <a:xfrm flipV="1">
          <a:off x="13512800" y="727456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395" name="楕円 394"/>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396"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8" name="テキスト ボックス 397"/>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9" name="楕円 398"/>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0" name="テキスト ボックス 399"/>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3" name="楕円 402"/>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4" name="テキスト ボックス 403"/>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過去に実施してきた社会資本整備に係る地方債残高の減少により将来負担比率は発生していない。しかし、今後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大型事業を実施していく見込みがあり、地方債の活用も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考えている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ことから、後年度における影響を注視していく必要がある。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今後においても、新規地方債の発行は重点事業を中心に精査し将来負担への影響が大きくならないように努める。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退職者不補充により人件費の抑制に努めた結果類似団体平均と比べ下回っていたが、近年は新規職員を少しずつ採用してきているため人件費が増加してきている。今後においても人口規模・財源規模に応じた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72136</xdr:rowOff>
    </xdr:to>
    <xdr:cxnSp macro="">
      <xdr:nvCxnSpPr>
        <xdr:cNvPr id="64" name="直線コネクタ 63"/>
        <xdr:cNvCxnSpPr/>
      </xdr:nvCxnSpPr>
      <xdr:spPr>
        <a:xfrm>
          <a:off x="3987800" y="61163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115570</xdr:rowOff>
    </xdr:to>
    <xdr:cxnSp macro="">
      <xdr:nvCxnSpPr>
        <xdr:cNvPr id="67" name="直線コネクタ 66"/>
        <xdr:cNvCxnSpPr/>
      </xdr:nvCxnSpPr>
      <xdr:spPr>
        <a:xfrm>
          <a:off x="3098800" y="60431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65278</xdr:rowOff>
    </xdr:to>
    <xdr:cxnSp macro="">
      <xdr:nvCxnSpPr>
        <xdr:cNvPr id="70" name="直線コネクタ 69"/>
        <xdr:cNvCxnSpPr/>
      </xdr:nvCxnSpPr>
      <xdr:spPr>
        <a:xfrm flipV="1">
          <a:off x="2209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65278</xdr:rowOff>
    </xdr:to>
    <xdr:cxnSp macro="">
      <xdr:nvCxnSpPr>
        <xdr:cNvPr id="73" name="直線コネクタ 72"/>
        <xdr:cNvCxnSpPr/>
      </xdr:nvCxnSpPr>
      <xdr:spPr>
        <a:xfrm>
          <a:off x="1320800" y="59883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経常経費の抑制により類似団体平均と比べ大きく下回っている。今後においても事務事業の見直しによる物件費の縮減に努める。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19558</xdr:rowOff>
    </xdr:from>
    <xdr:to>
      <xdr:col>82</xdr:col>
      <xdr:colOff>107950</xdr:colOff>
      <xdr:row>20</xdr:row>
      <xdr:rowOff>72136</xdr:rowOff>
    </xdr:to>
    <xdr:cxnSp macro="">
      <xdr:nvCxnSpPr>
        <xdr:cNvPr id="117" name="直線コネクタ 116"/>
        <xdr:cNvCxnSpPr/>
      </xdr:nvCxnSpPr>
      <xdr:spPr>
        <a:xfrm flipV="1">
          <a:off x="16510000" y="259130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105935</xdr:rowOff>
    </xdr:from>
    <xdr:ext cx="762000" cy="259045"/>
    <xdr:sp macro="" textlink="">
      <xdr:nvSpPr>
        <xdr:cNvPr id="120" name="物件費最大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19558</xdr:rowOff>
    </xdr:from>
    <xdr:to>
      <xdr:col>82</xdr:col>
      <xdr:colOff>196850</xdr:colOff>
      <xdr:row>15</xdr:row>
      <xdr:rowOff>19558</xdr:rowOff>
    </xdr:to>
    <xdr:cxnSp macro="">
      <xdr:nvCxnSpPr>
        <xdr:cNvPr id="121" name="直線コネクタ 120"/>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15</xdr:row>
      <xdr:rowOff>19558</xdr:rowOff>
    </xdr:to>
    <xdr:cxnSp macro="">
      <xdr:nvCxnSpPr>
        <xdr:cNvPr id="122" name="直線コネクタ 121"/>
        <xdr:cNvCxnSpPr/>
      </xdr:nvCxnSpPr>
      <xdr:spPr>
        <a:xfrm>
          <a:off x="15671800" y="25135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113284</xdr:rowOff>
    </xdr:to>
    <xdr:cxnSp macro="">
      <xdr:nvCxnSpPr>
        <xdr:cNvPr id="125" name="直線コネクタ 124"/>
        <xdr:cNvCxnSpPr/>
      </xdr:nvCxnSpPr>
      <xdr:spPr>
        <a:xfrm>
          <a:off x="14782800" y="2504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104140</xdr:rowOff>
    </xdr:to>
    <xdr:cxnSp macro="">
      <xdr:nvCxnSpPr>
        <xdr:cNvPr id="128" name="直線コネクタ 127"/>
        <xdr:cNvCxnSpPr/>
      </xdr:nvCxnSpPr>
      <xdr:spPr>
        <a:xfrm>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14</xdr:row>
      <xdr:rowOff>81280</xdr:rowOff>
    </xdr:to>
    <xdr:cxnSp macro="">
      <xdr:nvCxnSpPr>
        <xdr:cNvPr id="131" name="直線コネクタ 130"/>
        <xdr:cNvCxnSpPr/>
      </xdr:nvCxnSpPr>
      <xdr:spPr>
        <a:xfrm>
          <a:off x="13004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1" name="楕円 140"/>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48785</xdr:rowOff>
    </xdr:from>
    <xdr:ext cx="762000" cy="259045"/>
    <xdr:sp macro="" textlink="">
      <xdr:nvSpPr>
        <xdr:cNvPr id="142" name="物件費該当値テキスト"/>
        <xdr:cNvSpPr txBox="1"/>
      </xdr:nvSpPr>
      <xdr:spPr>
        <a:xfrm>
          <a:off x="16598900" y="24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62484</xdr:rowOff>
    </xdr:from>
    <xdr:to>
      <xdr:col>78</xdr:col>
      <xdr:colOff>120650</xdr:colOff>
      <xdr:row>14</xdr:row>
      <xdr:rowOff>164084</xdr:rowOff>
    </xdr:to>
    <xdr:sp macro="" textlink="">
      <xdr:nvSpPr>
        <xdr:cNvPr id="143" name="楕円 142"/>
        <xdr:cNvSpPr/>
      </xdr:nvSpPr>
      <xdr:spPr>
        <a:xfrm>
          <a:off x="15621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2811</xdr:rowOff>
    </xdr:from>
    <xdr:ext cx="736600" cy="259045"/>
    <xdr:sp macro="" textlink="">
      <xdr:nvSpPr>
        <xdr:cNvPr id="144" name="テキスト ボックス 143"/>
        <xdr:cNvSpPr txBox="1"/>
      </xdr:nvSpPr>
      <xdr:spPr>
        <a:xfrm>
          <a:off x="15290800" y="223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5" name="楕円 144"/>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6" name="テキスト ボックス 145"/>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7" name="楕円 146"/>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8" name="テキスト ボックス 147"/>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49" name="楕円 148"/>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0" name="テキスト ボックス 149"/>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養護老人ホームに係る老人福祉施設措置費が多くを占めており、高齢化率が高い当町においては今後もこういいった経費が多くなることが見込まれる。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77" name="直線コネクタ 176"/>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95250</xdr:rowOff>
    </xdr:to>
    <xdr:cxnSp macro="">
      <xdr:nvCxnSpPr>
        <xdr:cNvPr id="182" name="直線コネクタ 181"/>
        <xdr:cNvCxnSpPr/>
      </xdr:nvCxnSpPr>
      <xdr:spPr>
        <a:xfrm>
          <a:off x="3987800" y="9690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88900</xdr:rowOff>
    </xdr:to>
    <xdr:cxnSp macro="">
      <xdr:nvCxnSpPr>
        <xdr:cNvPr id="185" name="直線コネクタ 184"/>
        <xdr:cNvCxnSpPr/>
      </xdr:nvCxnSpPr>
      <xdr:spPr>
        <a:xfrm>
          <a:off x="3098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86" name="フローチャート: 判断 185"/>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87" name="テキスト ボックス 186"/>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114300</xdr:rowOff>
    </xdr:to>
    <xdr:cxnSp macro="">
      <xdr:nvCxnSpPr>
        <xdr:cNvPr id="188" name="直線コネクタ 187"/>
        <xdr:cNvCxnSpPr/>
      </xdr:nvCxnSpPr>
      <xdr:spPr>
        <a:xfrm flipV="1">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101600</xdr:rowOff>
    </xdr:from>
    <xdr:to>
      <xdr:col>15</xdr:col>
      <xdr:colOff>149225</xdr:colOff>
      <xdr:row>55</xdr:row>
      <xdr:rowOff>31750</xdr:rowOff>
    </xdr:to>
    <xdr:sp macro="" textlink="">
      <xdr:nvSpPr>
        <xdr:cNvPr id="189" name="フローチャート: 判断 188"/>
        <xdr:cNvSpPr/>
      </xdr:nvSpPr>
      <xdr:spPr>
        <a:xfrm>
          <a:off x="3048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190" name="テキスト ボックス 189"/>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114300</xdr:rowOff>
    </xdr:to>
    <xdr:cxnSp macro="">
      <xdr:nvCxnSpPr>
        <xdr:cNvPr id="191" name="直線コネクタ 190"/>
        <xdr:cNvCxnSpPr/>
      </xdr:nvCxnSpPr>
      <xdr:spPr>
        <a:xfrm>
          <a:off x="1320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2" name="フローチャート: 判断 191"/>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3" name="テキスト ボックス 192"/>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1" name="楕円 200"/>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2"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4" name="テキスト ボックス 20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5" name="楕円 204"/>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06" name="テキスト ボックス 205"/>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07" name="楕円 206"/>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8" name="テキスト ボックス 207"/>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経費の抑制により類似団体と比べ大きく下回っている。今後においても事務事業の見直しによる経費の縮減に努める。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35" name="直線コネクタ 234"/>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36"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37" name="直線コネクタ 236"/>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38"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39" name="直線コネクタ 238"/>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110998</xdr:rowOff>
    </xdr:from>
    <xdr:to>
      <xdr:col>82</xdr:col>
      <xdr:colOff>107950</xdr:colOff>
      <xdr:row>53</xdr:row>
      <xdr:rowOff>120142</xdr:rowOff>
    </xdr:to>
    <xdr:cxnSp macro="">
      <xdr:nvCxnSpPr>
        <xdr:cNvPr id="240" name="直線コネクタ 239"/>
        <xdr:cNvCxnSpPr/>
      </xdr:nvCxnSpPr>
      <xdr:spPr>
        <a:xfrm>
          <a:off x="15671800" y="9197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1"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2" name="フローチャート: 判断 241"/>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101854</xdr:rowOff>
    </xdr:from>
    <xdr:to>
      <xdr:col>78</xdr:col>
      <xdr:colOff>69850</xdr:colOff>
      <xdr:row>53</xdr:row>
      <xdr:rowOff>110998</xdr:rowOff>
    </xdr:to>
    <xdr:cxnSp macro="">
      <xdr:nvCxnSpPr>
        <xdr:cNvPr id="243" name="直線コネクタ 242"/>
        <xdr:cNvCxnSpPr/>
      </xdr:nvCxnSpPr>
      <xdr:spPr>
        <a:xfrm>
          <a:off x="14782800" y="9188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4" name="フローチャート: 判断 243"/>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45" name="テキスト ボックス 244"/>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101854</xdr:rowOff>
    </xdr:from>
    <xdr:to>
      <xdr:col>73</xdr:col>
      <xdr:colOff>180975</xdr:colOff>
      <xdr:row>53</xdr:row>
      <xdr:rowOff>124714</xdr:rowOff>
    </xdr:to>
    <xdr:cxnSp macro="">
      <xdr:nvCxnSpPr>
        <xdr:cNvPr id="246" name="直線コネクタ 245"/>
        <xdr:cNvCxnSpPr/>
      </xdr:nvCxnSpPr>
      <xdr:spPr>
        <a:xfrm flipV="1">
          <a:off x="13893800" y="9188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47" name="フローチャート: 判断 246"/>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48" name="テキスト ボックス 247"/>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124714</xdr:rowOff>
    </xdr:from>
    <xdr:to>
      <xdr:col>69</xdr:col>
      <xdr:colOff>92075</xdr:colOff>
      <xdr:row>53</xdr:row>
      <xdr:rowOff>138430</xdr:rowOff>
    </xdr:to>
    <xdr:cxnSp macro="">
      <xdr:nvCxnSpPr>
        <xdr:cNvPr id="249" name="直線コネクタ 248"/>
        <xdr:cNvCxnSpPr/>
      </xdr:nvCxnSpPr>
      <xdr:spPr>
        <a:xfrm flipV="1">
          <a:off x="13004800" y="9211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0" name="フローチャート: 判断 249"/>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1" name="テキスト ボックス 250"/>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69342</xdr:rowOff>
    </xdr:from>
    <xdr:to>
      <xdr:col>82</xdr:col>
      <xdr:colOff>158750</xdr:colOff>
      <xdr:row>53</xdr:row>
      <xdr:rowOff>170942</xdr:rowOff>
    </xdr:to>
    <xdr:sp macro="" textlink="">
      <xdr:nvSpPr>
        <xdr:cNvPr id="259" name="楕円 258"/>
        <xdr:cNvSpPr/>
      </xdr:nvSpPr>
      <xdr:spPr>
        <a:xfrm>
          <a:off x="16459200" y="91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149369</xdr:rowOff>
    </xdr:from>
    <xdr:ext cx="762000" cy="259045"/>
    <xdr:sp macro="" textlink="">
      <xdr:nvSpPr>
        <xdr:cNvPr id="260" name="その他該当値テキスト"/>
        <xdr:cNvSpPr txBox="1"/>
      </xdr:nvSpPr>
      <xdr:spPr>
        <a:xfrm>
          <a:off x="16598900" y="90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60198</xdr:rowOff>
    </xdr:from>
    <xdr:to>
      <xdr:col>78</xdr:col>
      <xdr:colOff>120650</xdr:colOff>
      <xdr:row>53</xdr:row>
      <xdr:rowOff>161798</xdr:rowOff>
    </xdr:to>
    <xdr:sp macro="" textlink="">
      <xdr:nvSpPr>
        <xdr:cNvPr id="261" name="楕円 260"/>
        <xdr:cNvSpPr/>
      </xdr:nvSpPr>
      <xdr:spPr>
        <a:xfrm>
          <a:off x="15621000" y="91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525</xdr:rowOff>
    </xdr:from>
    <xdr:ext cx="736600" cy="259045"/>
    <xdr:sp macro="" textlink="">
      <xdr:nvSpPr>
        <xdr:cNvPr id="262" name="テキスト ボックス 261"/>
        <xdr:cNvSpPr txBox="1"/>
      </xdr:nvSpPr>
      <xdr:spPr>
        <a:xfrm>
          <a:off x="15290800" y="891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51054</xdr:rowOff>
    </xdr:from>
    <xdr:to>
      <xdr:col>74</xdr:col>
      <xdr:colOff>31750</xdr:colOff>
      <xdr:row>53</xdr:row>
      <xdr:rowOff>152654</xdr:rowOff>
    </xdr:to>
    <xdr:sp macro="" textlink="">
      <xdr:nvSpPr>
        <xdr:cNvPr id="263" name="楕円 262"/>
        <xdr:cNvSpPr/>
      </xdr:nvSpPr>
      <xdr:spPr>
        <a:xfrm>
          <a:off x="14732000" y="9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162831</xdr:rowOff>
    </xdr:from>
    <xdr:ext cx="762000" cy="259045"/>
    <xdr:sp macro="" textlink="">
      <xdr:nvSpPr>
        <xdr:cNvPr id="264" name="テキスト ボックス 263"/>
        <xdr:cNvSpPr txBox="1"/>
      </xdr:nvSpPr>
      <xdr:spPr>
        <a:xfrm>
          <a:off x="14401800" y="89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73914</xdr:rowOff>
    </xdr:from>
    <xdr:to>
      <xdr:col>69</xdr:col>
      <xdr:colOff>142875</xdr:colOff>
      <xdr:row>54</xdr:row>
      <xdr:rowOff>4064</xdr:rowOff>
    </xdr:to>
    <xdr:sp macro="" textlink="">
      <xdr:nvSpPr>
        <xdr:cNvPr id="265" name="楕円 264"/>
        <xdr:cNvSpPr/>
      </xdr:nvSpPr>
      <xdr:spPr>
        <a:xfrm>
          <a:off x="13843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14241</xdr:rowOff>
    </xdr:from>
    <xdr:ext cx="762000" cy="259045"/>
    <xdr:sp macro="" textlink="">
      <xdr:nvSpPr>
        <xdr:cNvPr id="266" name="テキスト ボックス 265"/>
        <xdr:cNvSpPr txBox="1"/>
      </xdr:nvSpPr>
      <xdr:spPr>
        <a:xfrm>
          <a:off x="13512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87630</xdr:rowOff>
    </xdr:from>
    <xdr:to>
      <xdr:col>65</xdr:col>
      <xdr:colOff>53975</xdr:colOff>
      <xdr:row>54</xdr:row>
      <xdr:rowOff>17780</xdr:rowOff>
    </xdr:to>
    <xdr:sp macro="" textlink="">
      <xdr:nvSpPr>
        <xdr:cNvPr id="267" name="楕円 266"/>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27957</xdr:rowOff>
    </xdr:from>
    <xdr:ext cx="762000" cy="259045"/>
    <xdr:sp macro="" textlink="">
      <xdr:nvSpPr>
        <xdr:cNvPr id="268" name="テキスト ボックス 267"/>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経費の抑制により類似団体と比べ下回っている。今後においても事務事業の見直しによる補助費等の縮減に努める。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3" name="直線コネクタ 292"/>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4"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295" name="直線コネクタ 294"/>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40132</xdr:rowOff>
    </xdr:to>
    <xdr:cxnSp macro="">
      <xdr:nvCxnSpPr>
        <xdr:cNvPr id="298" name="直線コネクタ 297"/>
        <xdr:cNvCxnSpPr/>
      </xdr:nvCxnSpPr>
      <xdr:spPr>
        <a:xfrm>
          <a:off x="15671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299"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0" name="フローチャート: 判断 299"/>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165862</xdr:rowOff>
    </xdr:to>
    <xdr:cxnSp macro="">
      <xdr:nvCxnSpPr>
        <xdr:cNvPr id="301" name="直線コネクタ 300"/>
        <xdr:cNvCxnSpPr/>
      </xdr:nvCxnSpPr>
      <xdr:spPr>
        <a:xfrm>
          <a:off x="14782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2" name="フローチャート: 判断 301"/>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3" name="テキスト ボックス 302"/>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3556</xdr:rowOff>
    </xdr:to>
    <xdr:cxnSp macro="">
      <xdr:nvCxnSpPr>
        <xdr:cNvPr id="304" name="直線コネクタ 303"/>
        <xdr:cNvCxnSpPr/>
      </xdr:nvCxnSpPr>
      <xdr:spPr>
        <a:xfrm flipV="1">
          <a:off x="13893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5" name="フローチャート: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06" name="テキスト ボックス 30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xdr:rowOff>
    </xdr:to>
    <xdr:cxnSp macro="">
      <xdr:nvCxnSpPr>
        <xdr:cNvPr id="307" name="直線コネクタ 306"/>
        <xdr:cNvCxnSpPr/>
      </xdr:nvCxnSpPr>
      <xdr:spPr>
        <a:xfrm>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7" name="楕円 316"/>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18"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1" name="楕円 320"/>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2" name="テキスト ボックス 321"/>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3" name="楕円 322"/>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4" name="テキスト ボックス 323"/>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年度をピークに減少に転じてきていたが、平成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大型地方債の借入れをはじめ、これからも大型事業における地方債の活用が予定されていることから、後年度においては公債費の急激な増加を避けるために、事業の精査及び将来を見据えた適切な借入計画に努め、より一層の健全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3" name="直線コネクタ 352"/>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4"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55" name="直線コネクタ 354"/>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111761</xdr:rowOff>
    </xdr:to>
    <xdr:cxnSp macro="">
      <xdr:nvCxnSpPr>
        <xdr:cNvPr id="358" name="直線コネクタ 357"/>
        <xdr:cNvCxnSpPr/>
      </xdr:nvCxnSpPr>
      <xdr:spPr>
        <a:xfrm flipV="1">
          <a:off x="3987800" y="13130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20320</xdr:rowOff>
    </xdr:to>
    <xdr:cxnSp macro="">
      <xdr:nvCxnSpPr>
        <xdr:cNvPr id="361" name="直線コネクタ 360"/>
        <xdr:cNvCxnSpPr/>
      </xdr:nvCxnSpPr>
      <xdr:spPr>
        <a:xfrm flipV="1">
          <a:off x="3098800" y="131419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2" name="フローチャート: 判断 361"/>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3" name="テキスト ボックス 362"/>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127000</xdr:rowOff>
    </xdr:to>
    <xdr:cxnSp macro="">
      <xdr:nvCxnSpPr>
        <xdr:cNvPr id="364" name="直線コネクタ 363"/>
        <xdr:cNvCxnSpPr/>
      </xdr:nvCxnSpPr>
      <xdr:spPr>
        <a:xfrm flipV="1">
          <a:off x="2209800" y="13221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5" name="フローチャート: 判断 364"/>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66" name="テキスト ボックス 365"/>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88900</xdr:rowOff>
    </xdr:to>
    <xdr:cxnSp macro="">
      <xdr:nvCxnSpPr>
        <xdr:cNvPr id="367" name="直線コネクタ 366"/>
        <xdr:cNvCxnSpPr/>
      </xdr:nvCxnSpPr>
      <xdr:spPr>
        <a:xfrm flipV="1">
          <a:off x="1320800" y="1332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68" name="フローチャート: 判断 367"/>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69" name="テキスト ボックス 36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79" name="楕円 378"/>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0" name="テキスト ボックス 379"/>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3" name="楕円 382"/>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4" name="テキスト ボックス 383"/>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85" name="楕円 384"/>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86" name="テキスト ボックス 385"/>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経費の抑制により類似団体と比べ大きく下回っているが、平成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大型事業もあったことから、大きく増加している。これからも大型事業が予定されていることから経費が増加していくことが予想されるため、事務事業の見直しや各種計画に沿って計画的な事業実施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26416</xdr:rowOff>
    </xdr:from>
    <xdr:to>
      <xdr:col>82</xdr:col>
      <xdr:colOff>107950</xdr:colOff>
      <xdr:row>80</xdr:row>
      <xdr:rowOff>12700</xdr:rowOff>
    </xdr:to>
    <xdr:cxnSp macro="">
      <xdr:nvCxnSpPr>
        <xdr:cNvPr id="412" name="直線コネクタ 411"/>
        <xdr:cNvCxnSpPr/>
      </xdr:nvCxnSpPr>
      <xdr:spPr>
        <a:xfrm flipV="1">
          <a:off x="16510000" y="1271371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13"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14" name="直線コネクタ 413"/>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112793</xdr:rowOff>
    </xdr:from>
    <xdr:ext cx="762000" cy="259045"/>
    <xdr:sp macro="" textlink="">
      <xdr:nvSpPr>
        <xdr:cNvPr id="415" name="公債費以外最大値テキスト"/>
        <xdr:cNvSpPr txBox="1"/>
      </xdr:nvSpPr>
      <xdr:spPr>
        <a:xfrm>
          <a:off x="16598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26416</xdr:rowOff>
    </xdr:from>
    <xdr:to>
      <xdr:col>82</xdr:col>
      <xdr:colOff>196850</xdr:colOff>
      <xdr:row>74</xdr:row>
      <xdr:rowOff>26416</xdr:rowOff>
    </xdr:to>
    <xdr:cxnSp macro="">
      <xdr:nvCxnSpPr>
        <xdr:cNvPr id="416" name="直線コネクタ 415"/>
        <xdr:cNvCxnSpPr/>
      </xdr:nvCxnSpPr>
      <xdr:spPr>
        <a:xfrm>
          <a:off x="16421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35560</xdr:rowOff>
    </xdr:from>
    <xdr:to>
      <xdr:col>82</xdr:col>
      <xdr:colOff>107950</xdr:colOff>
      <xdr:row>74</xdr:row>
      <xdr:rowOff>26416</xdr:rowOff>
    </xdr:to>
    <xdr:cxnSp macro="">
      <xdr:nvCxnSpPr>
        <xdr:cNvPr id="417" name="直線コネクタ 416"/>
        <xdr:cNvCxnSpPr/>
      </xdr:nvCxnSpPr>
      <xdr:spPr>
        <a:xfrm>
          <a:off x="15671800" y="12551410"/>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55135</xdr:rowOff>
    </xdr:from>
    <xdr:ext cx="762000" cy="259045"/>
    <xdr:sp macro="" textlink="">
      <xdr:nvSpPr>
        <xdr:cNvPr id="418" name="公債費以外平均値テキスト"/>
        <xdr:cNvSpPr txBox="1"/>
      </xdr:nvSpPr>
      <xdr:spPr>
        <a:xfrm>
          <a:off x="16598900" y="13085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19" name="フローチャート: 判断 418"/>
        <xdr:cNvSpPr/>
      </xdr:nvSpPr>
      <xdr:spPr>
        <a:xfrm>
          <a:off x="164592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156718</xdr:rowOff>
    </xdr:from>
    <xdr:to>
      <xdr:col>78</xdr:col>
      <xdr:colOff>69850</xdr:colOff>
      <xdr:row>73</xdr:row>
      <xdr:rowOff>35560</xdr:rowOff>
    </xdr:to>
    <xdr:cxnSp macro="">
      <xdr:nvCxnSpPr>
        <xdr:cNvPr id="420" name="直線コネクタ 419"/>
        <xdr:cNvCxnSpPr/>
      </xdr:nvCxnSpPr>
      <xdr:spPr>
        <a:xfrm>
          <a:off x="14782800" y="125011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1" name="フローチャート: 判断 420"/>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22" name="テキスト ボックス 421"/>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156718</xdr:rowOff>
    </xdr:from>
    <xdr:to>
      <xdr:col>73</xdr:col>
      <xdr:colOff>180975</xdr:colOff>
      <xdr:row>73</xdr:row>
      <xdr:rowOff>10414</xdr:rowOff>
    </xdr:to>
    <xdr:cxnSp macro="">
      <xdr:nvCxnSpPr>
        <xdr:cNvPr id="423" name="直線コネクタ 422"/>
        <xdr:cNvCxnSpPr/>
      </xdr:nvCxnSpPr>
      <xdr:spPr>
        <a:xfrm flipV="1">
          <a:off x="13893800" y="125011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44196</xdr:rowOff>
    </xdr:from>
    <xdr:to>
      <xdr:col>74</xdr:col>
      <xdr:colOff>31750</xdr:colOff>
      <xdr:row>76</xdr:row>
      <xdr:rowOff>145796</xdr:rowOff>
    </xdr:to>
    <xdr:sp macro="" textlink="">
      <xdr:nvSpPr>
        <xdr:cNvPr id="424" name="フローチャート: 判断 423"/>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25" name="テキスト ボックス 424"/>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73</xdr:row>
      <xdr:rowOff>10414</xdr:rowOff>
    </xdr:to>
    <xdr:cxnSp macro="">
      <xdr:nvCxnSpPr>
        <xdr:cNvPr id="426" name="直線コネクタ 425"/>
        <xdr:cNvCxnSpPr/>
      </xdr:nvCxnSpPr>
      <xdr:spPr>
        <a:xfrm>
          <a:off x="13004800" y="124576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105918</xdr:rowOff>
    </xdr:from>
    <xdr:to>
      <xdr:col>69</xdr:col>
      <xdr:colOff>142875</xdr:colOff>
      <xdr:row>77</xdr:row>
      <xdr:rowOff>36068</xdr:rowOff>
    </xdr:to>
    <xdr:sp macro="" textlink="">
      <xdr:nvSpPr>
        <xdr:cNvPr id="427" name="フローチャート: 判断 426"/>
        <xdr:cNvSpPr/>
      </xdr:nvSpPr>
      <xdr:spPr>
        <a:xfrm>
          <a:off x="13843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20845</xdr:rowOff>
    </xdr:from>
    <xdr:ext cx="762000" cy="259045"/>
    <xdr:sp macro="" textlink="">
      <xdr:nvSpPr>
        <xdr:cNvPr id="428" name="テキスト ボックス 427"/>
        <xdr:cNvSpPr txBox="1"/>
      </xdr:nvSpPr>
      <xdr:spPr>
        <a:xfrm>
          <a:off x="13512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29" name="フローチャート: 判断 428"/>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30" name="テキスト ボックス 429"/>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36" name="楕円 435"/>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55643</xdr:rowOff>
    </xdr:from>
    <xdr:ext cx="762000" cy="259045"/>
    <xdr:sp macro="" textlink="">
      <xdr:nvSpPr>
        <xdr:cNvPr id="437" name="公債費以外該当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156210</xdr:rowOff>
    </xdr:from>
    <xdr:to>
      <xdr:col>78</xdr:col>
      <xdr:colOff>120650</xdr:colOff>
      <xdr:row>73</xdr:row>
      <xdr:rowOff>86360</xdr:rowOff>
    </xdr:to>
    <xdr:sp macro="" textlink="">
      <xdr:nvSpPr>
        <xdr:cNvPr id="438" name="楕円 437"/>
        <xdr:cNvSpPr/>
      </xdr:nvSpPr>
      <xdr:spPr>
        <a:xfrm>
          <a:off x="15621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96537</xdr:rowOff>
    </xdr:from>
    <xdr:ext cx="736600" cy="259045"/>
    <xdr:sp macro="" textlink="">
      <xdr:nvSpPr>
        <xdr:cNvPr id="439" name="テキスト ボックス 438"/>
        <xdr:cNvSpPr txBox="1"/>
      </xdr:nvSpPr>
      <xdr:spPr>
        <a:xfrm>
          <a:off x="15290800" y="1226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105918</xdr:rowOff>
    </xdr:from>
    <xdr:to>
      <xdr:col>74</xdr:col>
      <xdr:colOff>31750</xdr:colOff>
      <xdr:row>73</xdr:row>
      <xdr:rowOff>36068</xdr:rowOff>
    </xdr:to>
    <xdr:sp macro="" textlink="">
      <xdr:nvSpPr>
        <xdr:cNvPr id="440" name="楕円 439"/>
        <xdr:cNvSpPr/>
      </xdr:nvSpPr>
      <xdr:spPr>
        <a:xfrm>
          <a:off x="147320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46245</xdr:rowOff>
    </xdr:from>
    <xdr:ext cx="762000" cy="259045"/>
    <xdr:sp macro="" textlink="">
      <xdr:nvSpPr>
        <xdr:cNvPr id="441" name="テキスト ボックス 440"/>
        <xdr:cNvSpPr txBox="1"/>
      </xdr:nvSpPr>
      <xdr:spPr>
        <a:xfrm>
          <a:off x="14401800" y="122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131064</xdr:rowOff>
    </xdr:from>
    <xdr:to>
      <xdr:col>69</xdr:col>
      <xdr:colOff>142875</xdr:colOff>
      <xdr:row>73</xdr:row>
      <xdr:rowOff>61214</xdr:rowOff>
    </xdr:to>
    <xdr:sp macro="" textlink="">
      <xdr:nvSpPr>
        <xdr:cNvPr id="442" name="楕円 441"/>
        <xdr:cNvSpPr/>
      </xdr:nvSpPr>
      <xdr:spPr>
        <a:xfrm>
          <a:off x="13843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71391</xdr:rowOff>
    </xdr:from>
    <xdr:ext cx="762000" cy="259045"/>
    <xdr:sp macro="" textlink="">
      <xdr:nvSpPr>
        <xdr:cNvPr id="443" name="テキスト ボックス 442"/>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62484</xdr:rowOff>
    </xdr:from>
    <xdr:to>
      <xdr:col>65</xdr:col>
      <xdr:colOff>53975</xdr:colOff>
      <xdr:row>72</xdr:row>
      <xdr:rowOff>164084</xdr:rowOff>
    </xdr:to>
    <xdr:sp macro="" textlink="">
      <xdr:nvSpPr>
        <xdr:cNvPr id="444" name="楕円 443"/>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2811</xdr:rowOff>
    </xdr:from>
    <xdr:ext cx="762000" cy="259045"/>
    <xdr:sp macro="" textlink="">
      <xdr:nvSpPr>
        <xdr:cNvPr id="445" name="テキスト ボックス 444"/>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67976</xdr:rowOff>
    </xdr:from>
    <xdr:to>
      <xdr:col>29</xdr:col>
      <xdr:colOff>127000</xdr:colOff>
      <xdr:row>16</xdr:row>
      <xdr:rowOff>107417</xdr:rowOff>
    </xdr:to>
    <xdr:cxnSp macro="">
      <xdr:nvCxnSpPr>
        <xdr:cNvPr id="49" name="直線コネクタ 48"/>
        <xdr:cNvCxnSpPr/>
      </xdr:nvCxnSpPr>
      <xdr:spPr bwMode="auto">
        <a:xfrm flipV="1">
          <a:off x="5003800" y="2858801"/>
          <a:ext cx="6477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107417</xdr:rowOff>
    </xdr:from>
    <xdr:to>
      <xdr:col>26</xdr:col>
      <xdr:colOff>50800</xdr:colOff>
      <xdr:row>16</xdr:row>
      <xdr:rowOff>126468</xdr:rowOff>
    </xdr:to>
    <xdr:cxnSp macro="">
      <xdr:nvCxnSpPr>
        <xdr:cNvPr id="52" name="直線コネクタ 51"/>
        <xdr:cNvCxnSpPr/>
      </xdr:nvCxnSpPr>
      <xdr:spPr bwMode="auto">
        <a:xfrm flipV="1">
          <a:off x="4305300" y="2898242"/>
          <a:ext cx="6985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126468</xdr:rowOff>
    </xdr:from>
    <xdr:to>
      <xdr:col>22</xdr:col>
      <xdr:colOff>114300</xdr:colOff>
      <xdr:row>16</xdr:row>
      <xdr:rowOff>152037</xdr:rowOff>
    </xdr:to>
    <xdr:cxnSp macro="">
      <xdr:nvCxnSpPr>
        <xdr:cNvPr id="55" name="直線コネクタ 54"/>
        <xdr:cNvCxnSpPr/>
      </xdr:nvCxnSpPr>
      <xdr:spPr bwMode="auto">
        <a:xfrm flipV="1">
          <a:off x="3606800" y="2917293"/>
          <a:ext cx="698500" cy="2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81993</xdr:rowOff>
    </xdr:from>
    <xdr:to>
      <xdr:col>22</xdr:col>
      <xdr:colOff>165100</xdr:colOff>
      <xdr:row>18</xdr:row>
      <xdr:rowOff>12143</xdr:rowOff>
    </xdr:to>
    <xdr:sp macro="" textlink="">
      <xdr:nvSpPr>
        <xdr:cNvPr id="56" name="フローチャート: 判断 55"/>
        <xdr:cNvSpPr/>
      </xdr:nvSpPr>
      <xdr:spPr bwMode="auto">
        <a:xfrm>
          <a:off x="4254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168370</xdr:rowOff>
    </xdr:from>
    <xdr:ext cx="762000" cy="259045"/>
    <xdr:sp macro="" textlink="">
      <xdr:nvSpPr>
        <xdr:cNvPr id="57" name="テキスト ボックス 56"/>
        <xdr:cNvSpPr txBox="1"/>
      </xdr:nvSpPr>
      <xdr:spPr>
        <a:xfrm>
          <a:off x="39243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152037</xdr:rowOff>
    </xdr:from>
    <xdr:to>
      <xdr:col>18</xdr:col>
      <xdr:colOff>177800</xdr:colOff>
      <xdr:row>16</xdr:row>
      <xdr:rowOff>167613</xdr:rowOff>
    </xdr:to>
    <xdr:cxnSp macro="">
      <xdr:nvCxnSpPr>
        <xdr:cNvPr id="58" name="直線コネクタ 57"/>
        <xdr:cNvCxnSpPr/>
      </xdr:nvCxnSpPr>
      <xdr:spPr bwMode="auto">
        <a:xfrm flipV="1">
          <a:off x="2908300" y="2942862"/>
          <a:ext cx="698500" cy="1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167604</xdr:rowOff>
    </xdr:from>
    <xdr:ext cx="762000" cy="259045"/>
    <xdr:sp macro="" textlink="">
      <xdr:nvSpPr>
        <xdr:cNvPr id="60" name="テキスト ボックス 59"/>
        <xdr:cNvSpPr txBox="1"/>
      </xdr:nvSpPr>
      <xdr:spPr>
        <a:xfrm>
          <a:off x="32258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14231</xdr:rowOff>
    </xdr:from>
    <xdr:ext cx="762000" cy="259045"/>
    <xdr:sp macro="" textlink="">
      <xdr:nvSpPr>
        <xdr:cNvPr id="62" name="テキスト ボックス 61"/>
        <xdr:cNvSpPr txBox="1"/>
      </xdr:nvSpPr>
      <xdr:spPr>
        <a:xfrm>
          <a:off x="2527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17176</xdr:rowOff>
    </xdr:from>
    <xdr:to>
      <xdr:col>29</xdr:col>
      <xdr:colOff>177800</xdr:colOff>
      <xdr:row>16</xdr:row>
      <xdr:rowOff>118776</xdr:rowOff>
    </xdr:to>
    <xdr:sp macro="" textlink="">
      <xdr:nvSpPr>
        <xdr:cNvPr id="68" name="楕円 67"/>
        <xdr:cNvSpPr/>
      </xdr:nvSpPr>
      <xdr:spPr bwMode="auto">
        <a:xfrm>
          <a:off x="5600700" y="280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33703</xdr:rowOff>
    </xdr:from>
    <xdr:ext cx="762000" cy="259045"/>
    <xdr:sp macro="" textlink="">
      <xdr:nvSpPr>
        <xdr:cNvPr id="69" name="人口1人当たり決算額の推移該当値テキスト130"/>
        <xdr:cNvSpPr txBox="1"/>
      </xdr:nvSpPr>
      <xdr:spPr>
        <a:xfrm>
          <a:off x="5740400" y="26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56617</xdr:rowOff>
    </xdr:from>
    <xdr:to>
      <xdr:col>26</xdr:col>
      <xdr:colOff>101600</xdr:colOff>
      <xdr:row>16</xdr:row>
      <xdr:rowOff>158217</xdr:rowOff>
    </xdr:to>
    <xdr:sp macro="" textlink="">
      <xdr:nvSpPr>
        <xdr:cNvPr id="70" name="楕円 69"/>
        <xdr:cNvSpPr/>
      </xdr:nvSpPr>
      <xdr:spPr bwMode="auto">
        <a:xfrm>
          <a:off x="4953000" y="284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168394</xdr:rowOff>
    </xdr:from>
    <xdr:ext cx="736600" cy="259045"/>
    <xdr:sp macro="" textlink="">
      <xdr:nvSpPr>
        <xdr:cNvPr id="71" name="テキスト ボックス 70"/>
        <xdr:cNvSpPr txBox="1"/>
      </xdr:nvSpPr>
      <xdr:spPr>
        <a:xfrm>
          <a:off x="4622800" y="26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75668</xdr:rowOff>
    </xdr:from>
    <xdr:to>
      <xdr:col>22</xdr:col>
      <xdr:colOff>165100</xdr:colOff>
      <xdr:row>17</xdr:row>
      <xdr:rowOff>5818</xdr:rowOff>
    </xdr:to>
    <xdr:sp macro="" textlink="">
      <xdr:nvSpPr>
        <xdr:cNvPr id="72" name="楕円 71"/>
        <xdr:cNvSpPr/>
      </xdr:nvSpPr>
      <xdr:spPr bwMode="auto">
        <a:xfrm>
          <a:off x="4254500" y="286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15995</xdr:rowOff>
    </xdr:from>
    <xdr:ext cx="762000" cy="259045"/>
    <xdr:sp macro="" textlink="">
      <xdr:nvSpPr>
        <xdr:cNvPr id="73" name="テキスト ボックス 72"/>
        <xdr:cNvSpPr txBox="1"/>
      </xdr:nvSpPr>
      <xdr:spPr>
        <a:xfrm>
          <a:off x="3924300" y="26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101237</xdr:rowOff>
    </xdr:from>
    <xdr:to>
      <xdr:col>19</xdr:col>
      <xdr:colOff>38100</xdr:colOff>
      <xdr:row>17</xdr:row>
      <xdr:rowOff>31387</xdr:rowOff>
    </xdr:to>
    <xdr:sp macro="" textlink="">
      <xdr:nvSpPr>
        <xdr:cNvPr id="74" name="楕円 73"/>
        <xdr:cNvSpPr/>
      </xdr:nvSpPr>
      <xdr:spPr bwMode="auto">
        <a:xfrm>
          <a:off x="3556000" y="289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41564</xdr:rowOff>
    </xdr:from>
    <xdr:ext cx="762000" cy="259045"/>
    <xdr:sp macro="" textlink="">
      <xdr:nvSpPr>
        <xdr:cNvPr id="75" name="テキスト ボックス 74"/>
        <xdr:cNvSpPr txBox="1"/>
      </xdr:nvSpPr>
      <xdr:spPr>
        <a:xfrm>
          <a:off x="3225800" y="266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116813</xdr:rowOff>
    </xdr:from>
    <xdr:to>
      <xdr:col>15</xdr:col>
      <xdr:colOff>101600</xdr:colOff>
      <xdr:row>17</xdr:row>
      <xdr:rowOff>46963</xdr:rowOff>
    </xdr:to>
    <xdr:sp macro="" textlink="">
      <xdr:nvSpPr>
        <xdr:cNvPr id="76" name="楕円 75"/>
        <xdr:cNvSpPr/>
      </xdr:nvSpPr>
      <xdr:spPr bwMode="auto">
        <a:xfrm>
          <a:off x="2857500" y="290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57140</xdr:rowOff>
    </xdr:from>
    <xdr:ext cx="762000" cy="259045"/>
    <xdr:sp macro="" textlink="">
      <xdr:nvSpPr>
        <xdr:cNvPr id="77" name="テキスト ボックス 76"/>
        <xdr:cNvSpPr txBox="1"/>
      </xdr:nvSpPr>
      <xdr:spPr>
        <a:xfrm>
          <a:off x="2527300" y="26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36602</xdr:rowOff>
    </xdr:from>
    <xdr:to>
      <xdr:col>29</xdr:col>
      <xdr:colOff>127000</xdr:colOff>
      <xdr:row>36</xdr:row>
      <xdr:rowOff>148058</xdr:rowOff>
    </xdr:to>
    <xdr:cxnSp macro="">
      <xdr:nvCxnSpPr>
        <xdr:cNvPr id="108" name="直線コネクタ 107"/>
        <xdr:cNvCxnSpPr/>
      </xdr:nvCxnSpPr>
      <xdr:spPr bwMode="auto">
        <a:xfrm>
          <a:off x="5003800" y="6989852"/>
          <a:ext cx="647700" cy="11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322384</xdr:rowOff>
    </xdr:from>
    <xdr:to>
      <xdr:col>26</xdr:col>
      <xdr:colOff>50800</xdr:colOff>
      <xdr:row>36</xdr:row>
      <xdr:rowOff>36602</xdr:rowOff>
    </xdr:to>
    <xdr:cxnSp macro="">
      <xdr:nvCxnSpPr>
        <xdr:cNvPr id="111" name="直線コネクタ 110"/>
        <xdr:cNvCxnSpPr/>
      </xdr:nvCxnSpPr>
      <xdr:spPr bwMode="auto">
        <a:xfrm>
          <a:off x="4305300" y="6932734"/>
          <a:ext cx="698500" cy="5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168340</xdr:rowOff>
    </xdr:from>
    <xdr:to>
      <xdr:col>22</xdr:col>
      <xdr:colOff>114300</xdr:colOff>
      <xdr:row>35</xdr:row>
      <xdr:rowOff>322384</xdr:rowOff>
    </xdr:to>
    <xdr:cxnSp macro="">
      <xdr:nvCxnSpPr>
        <xdr:cNvPr id="114" name="直線コネクタ 113"/>
        <xdr:cNvCxnSpPr/>
      </xdr:nvCxnSpPr>
      <xdr:spPr bwMode="auto">
        <a:xfrm>
          <a:off x="3606800" y="6778690"/>
          <a:ext cx="698500" cy="15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5" name="フローチャート: 判断 114"/>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318014</xdr:rowOff>
    </xdr:from>
    <xdr:ext cx="762000" cy="259045"/>
    <xdr:sp macro="" textlink="">
      <xdr:nvSpPr>
        <xdr:cNvPr id="116" name="テキスト ボックス 115"/>
        <xdr:cNvSpPr txBox="1"/>
      </xdr:nvSpPr>
      <xdr:spPr>
        <a:xfrm>
          <a:off x="3924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58507</xdr:rowOff>
    </xdr:from>
    <xdr:to>
      <xdr:col>18</xdr:col>
      <xdr:colOff>177800</xdr:colOff>
      <xdr:row>35</xdr:row>
      <xdr:rowOff>168340</xdr:rowOff>
    </xdr:to>
    <xdr:cxnSp macro="">
      <xdr:nvCxnSpPr>
        <xdr:cNvPr id="117" name="直線コネクタ 116"/>
        <xdr:cNvCxnSpPr/>
      </xdr:nvCxnSpPr>
      <xdr:spPr bwMode="auto">
        <a:xfrm>
          <a:off x="2908300" y="6668857"/>
          <a:ext cx="698500" cy="10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97258</xdr:rowOff>
    </xdr:from>
    <xdr:to>
      <xdr:col>29</xdr:col>
      <xdr:colOff>177800</xdr:colOff>
      <xdr:row>37</xdr:row>
      <xdr:rowOff>27408</xdr:rowOff>
    </xdr:to>
    <xdr:sp macro="" textlink="">
      <xdr:nvSpPr>
        <xdr:cNvPr id="127" name="楕円 126"/>
        <xdr:cNvSpPr/>
      </xdr:nvSpPr>
      <xdr:spPr bwMode="auto">
        <a:xfrm>
          <a:off x="5600700" y="705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5835</xdr:rowOff>
    </xdr:from>
    <xdr:ext cx="762000" cy="259045"/>
    <xdr:sp macro="" textlink="">
      <xdr:nvSpPr>
        <xdr:cNvPr id="128" name="人口1人当たり決算額の推移該当値テキスト445"/>
        <xdr:cNvSpPr txBox="1"/>
      </xdr:nvSpPr>
      <xdr:spPr>
        <a:xfrm>
          <a:off x="5740400" y="69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328702</xdr:rowOff>
    </xdr:from>
    <xdr:to>
      <xdr:col>26</xdr:col>
      <xdr:colOff>101600</xdr:colOff>
      <xdr:row>36</xdr:row>
      <xdr:rowOff>87402</xdr:rowOff>
    </xdr:to>
    <xdr:sp macro="" textlink="">
      <xdr:nvSpPr>
        <xdr:cNvPr id="129" name="楕円 128"/>
        <xdr:cNvSpPr/>
      </xdr:nvSpPr>
      <xdr:spPr bwMode="auto">
        <a:xfrm>
          <a:off x="4953000" y="693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72179</xdr:rowOff>
    </xdr:from>
    <xdr:ext cx="736600" cy="259045"/>
    <xdr:sp macro="" textlink="">
      <xdr:nvSpPr>
        <xdr:cNvPr id="130" name="テキスト ボックス 129"/>
        <xdr:cNvSpPr txBox="1"/>
      </xdr:nvSpPr>
      <xdr:spPr>
        <a:xfrm>
          <a:off x="4622800" y="702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271584</xdr:rowOff>
    </xdr:from>
    <xdr:to>
      <xdr:col>22</xdr:col>
      <xdr:colOff>165100</xdr:colOff>
      <xdr:row>36</xdr:row>
      <xdr:rowOff>30284</xdr:rowOff>
    </xdr:to>
    <xdr:sp macro="" textlink="">
      <xdr:nvSpPr>
        <xdr:cNvPr id="131" name="楕円 130"/>
        <xdr:cNvSpPr/>
      </xdr:nvSpPr>
      <xdr:spPr bwMode="auto">
        <a:xfrm>
          <a:off x="4254500" y="688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15061</xdr:rowOff>
    </xdr:from>
    <xdr:ext cx="762000" cy="259045"/>
    <xdr:sp macro="" textlink="">
      <xdr:nvSpPr>
        <xdr:cNvPr id="132" name="テキスト ボックス 131"/>
        <xdr:cNvSpPr txBox="1"/>
      </xdr:nvSpPr>
      <xdr:spPr>
        <a:xfrm>
          <a:off x="3924300" y="696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117540</xdr:rowOff>
    </xdr:from>
    <xdr:to>
      <xdr:col>19</xdr:col>
      <xdr:colOff>38100</xdr:colOff>
      <xdr:row>35</xdr:row>
      <xdr:rowOff>219140</xdr:rowOff>
    </xdr:to>
    <xdr:sp macro="" textlink="">
      <xdr:nvSpPr>
        <xdr:cNvPr id="133" name="楕円 132"/>
        <xdr:cNvSpPr/>
      </xdr:nvSpPr>
      <xdr:spPr bwMode="auto">
        <a:xfrm>
          <a:off x="3556000" y="672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229317</xdr:rowOff>
    </xdr:from>
    <xdr:ext cx="762000" cy="259045"/>
    <xdr:sp macro="" textlink="">
      <xdr:nvSpPr>
        <xdr:cNvPr id="134" name="テキスト ボックス 133"/>
        <xdr:cNvSpPr txBox="1"/>
      </xdr:nvSpPr>
      <xdr:spPr>
        <a:xfrm>
          <a:off x="3225800" y="649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7707</xdr:rowOff>
    </xdr:from>
    <xdr:to>
      <xdr:col>15</xdr:col>
      <xdr:colOff>101600</xdr:colOff>
      <xdr:row>35</xdr:row>
      <xdr:rowOff>109307</xdr:rowOff>
    </xdr:to>
    <xdr:sp macro="" textlink="">
      <xdr:nvSpPr>
        <xdr:cNvPr id="135" name="楕円 134"/>
        <xdr:cNvSpPr/>
      </xdr:nvSpPr>
      <xdr:spPr bwMode="auto">
        <a:xfrm>
          <a:off x="2857500" y="661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119484</xdr:rowOff>
    </xdr:from>
    <xdr:ext cx="762000" cy="259045"/>
    <xdr:sp macro="" textlink="">
      <xdr:nvSpPr>
        <xdr:cNvPr id="136" name="テキスト ボックス 135"/>
        <xdr:cNvSpPr txBox="1"/>
      </xdr:nvSpPr>
      <xdr:spPr>
        <a:xfrm>
          <a:off x="2527300" y="63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47277</xdr:rowOff>
    </xdr:from>
    <xdr:to>
      <xdr:col>24</xdr:col>
      <xdr:colOff>63500</xdr:colOff>
      <xdr:row>35</xdr:row>
      <xdr:rowOff>62765</xdr:rowOff>
    </xdr:to>
    <xdr:cxnSp macro="">
      <xdr:nvCxnSpPr>
        <xdr:cNvPr id="58" name="直線コネクタ 57"/>
        <xdr:cNvCxnSpPr/>
      </xdr:nvCxnSpPr>
      <xdr:spPr>
        <a:xfrm>
          <a:off x="3797300" y="6048027"/>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47277</xdr:rowOff>
    </xdr:from>
    <xdr:to>
      <xdr:col>19</xdr:col>
      <xdr:colOff>177800</xdr:colOff>
      <xdr:row>35</xdr:row>
      <xdr:rowOff>82847</xdr:rowOff>
    </xdr:to>
    <xdr:cxnSp macro="">
      <xdr:nvCxnSpPr>
        <xdr:cNvPr id="61" name="直線コネクタ 60"/>
        <xdr:cNvCxnSpPr/>
      </xdr:nvCxnSpPr>
      <xdr:spPr>
        <a:xfrm flipV="1">
          <a:off x="2908300" y="6048027"/>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82847</xdr:rowOff>
    </xdr:from>
    <xdr:to>
      <xdr:col>15</xdr:col>
      <xdr:colOff>50800</xdr:colOff>
      <xdr:row>35</xdr:row>
      <xdr:rowOff>97327</xdr:rowOff>
    </xdr:to>
    <xdr:cxnSp macro="">
      <xdr:nvCxnSpPr>
        <xdr:cNvPr id="64" name="直線コネクタ 63"/>
        <xdr:cNvCxnSpPr/>
      </xdr:nvCxnSpPr>
      <xdr:spPr>
        <a:xfrm flipV="1">
          <a:off x="2019300" y="6083597"/>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147467</xdr:rowOff>
    </xdr:from>
    <xdr:to>
      <xdr:col>15</xdr:col>
      <xdr:colOff>101600</xdr:colOff>
      <xdr:row>36</xdr:row>
      <xdr:rowOff>77617</xdr:rowOff>
    </xdr:to>
    <xdr:sp macro="" textlink="">
      <xdr:nvSpPr>
        <xdr:cNvPr id="65" name="フローチャート: 判断 64"/>
        <xdr:cNvSpPr/>
      </xdr:nvSpPr>
      <xdr:spPr>
        <a:xfrm>
          <a:off x="2857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68744</xdr:rowOff>
    </xdr:from>
    <xdr:ext cx="599010" cy="259045"/>
    <xdr:sp macro="" textlink="">
      <xdr:nvSpPr>
        <xdr:cNvPr id="66" name="テキスト ボックス 65"/>
        <xdr:cNvSpPr txBox="1"/>
      </xdr:nvSpPr>
      <xdr:spPr>
        <a:xfrm>
          <a:off x="2608795" y="62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90244</xdr:rowOff>
    </xdr:from>
    <xdr:to>
      <xdr:col>10</xdr:col>
      <xdr:colOff>114300</xdr:colOff>
      <xdr:row>35</xdr:row>
      <xdr:rowOff>97327</xdr:rowOff>
    </xdr:to>
    <xdr:cxnSp macro="">
      <xdr:nvCxnSpPr>
        <xdr:cNvPr id="67" name="直線コネクタ 66"/>
        <xdr:cNvCxnSpPr/>
      </xdr:nvCxnSpPr>
      <xdr:spPr>
        <a:xfrm>
          <a:off x="1130300" y="6090994"/>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70388</xdr:rowOff>
    </xdr:from>
    <xdr:ext cx="599010" cy="259045"/>
    <xdr:sp macro="" textlink="">
      <xdr:nvSpPr>
        <xdr:cNvPr id="69" name="テキスト ボックス 68"/>
        <xdr:cNvSpPr txBox="1"/>
      </xdr:nvSpPr>
      <xdr:spPr>
        <a:xfrm>
          <a:off x="1719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84799</xdr:rowOff>
    </xdr:from>
    <xdr:ext cx="599010" cy="259045"/>
    <xdr:sp macro="" textlink="">
      <xdr:nvSpPr>
        <xdr:cNvPr id="71" name="テキスト ボックス 70"/>
        <xdr:cNvSpPr txBox="1"/>
      </xdr:nvSpPr>
      <xdr:spPr>
        <a:xfrm>
          <a:off x="830795" y="625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11965</xdr:rowOff>
    </xdr:from>
    <xdr:to>
      <xdr:col>24</xdr:col>
      <xdr:colOff>114300</xdr:colOff>
      <xdr:row>35</xdr:row>
      <xdr:rowOff>113565</xdr:rowOff>
    </xdr:to>
    <xdr:sp macro="" textlink="">
      <xdr:nvSpPr>
        <xdr:cNvPr id="77" name="楕円 76"/>
        <xdr:cNvSpPr/>
      </xdr:nvSpPr>
      <xdr:spPr>
        <a:xfrm>
          <a:off x="4584700" y="60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34842</xdr:rowOff>
    </xdr:from>
    <xdr:ext cx="599010" cy="259045"/>
    <xdr:sp macro="" textlink="">
      <xdr:nvSpPr>
        <xdr:cNvPr id="78" name="人件費該当値テキスト"/>
        <xdr:cNvSpPr txBox="1"/>
      </xdr:nvSpPr>
      <xdr:spPr>
        <a:xfrm>
          <a:off x="4686300" y="58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167927</xdr:rowOff>
    </xdr:from>
    <xdr:to>
      <xdr:col>20</xdr:col>
      <xdr:colOff>38100</xdr:colOff>
      <xdr:row>35</xdr:row>
      <xdr:rowOff>98077</xdr:rowOff>
    </xdr:to>
    <xdr:sp macro="" textlink="">
      <xdr:nvSpPr>
        <xdr:cNvPr id="79" name="楕円 78"/>
        <xdr:cNvSpPr/>
      </xdr:nvSpPr>
      <xdr:spPr>
        <a:xfrm>
          <a:off x="3746500" y="59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114604</xdr:rowOff>
    </xdr:from>
    <xdr:ext cx="599010" cy="259045"/>
    <xdr:sp macro="" textlink="">
      <xdr:nvSpPr>
        <xdr:cNvPr id="80" name="テキスト ボックス 79"/>
        <xdr:cNvSpPr txBox="1"/>
      </xdr:nvSpPr>
      <xdr:spPr>
        <a:xfrm>
          <a:off x="3497795" y="577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32047</xdr:rowOff>
    </xdr:from>
    <xdr:to>
      <xdr:col>15</xdr:col>
      <xdr:colOff>101600</xdr:colOff>
      <xdr:row>35</xdr:row>
      <xdr:rowOff>133647</xdr:rowOff>
    </xdr:to>
    <xdr:sp macro="" textlink="">
      <xdr:nvSpPr>
        <xdr:cNvPr id="81" name="楕円 80"/>
        <xdr:cNvSpPr/>
      </xdr:nvSpPr>
      <xdr:spPr>
        <a:xfrm>
          <a:off x="2857500" y="60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150174</xdr:rowOff>
    </xdr:from>
    <xdr:ext cx="599010" cy="259045"/>
    <xdr:sp macro="" textlink="">
      <xdr:nvSpPr>
        <xdr:cNvPr id="82" name="テキスト ボックス 81"/>
        <xdr:cNvSpPr txBox="1"/>
      </xdr:nvSpPr>
      <xdr:spPr>
        <a:xfrm>
          <a:off x="2608795" y="580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46527</xdr:rowOff>
    </xdr:from>
    <xdr:to>
      <xdr:col>10</xdr:col>
      <xdr:colOff>165100</xdr:colOff>
      <xdr:row>35</xdr:row>
      <xdr:rowOff>148127</xdr:rowOff>
    </xdr:to>
    <xdr:sp macro="" textlink="">
      <xdr:nvSpPr>
        <xdr:cNvPr id="83" name="楕円 82"/>
        <xdr:cNvSpPr/>
      </xdr:nvSpPr>
      <xdr:spPr>
        <a:xfrm>
          <a:off x="1968500" y="60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164654</xdr:rowOff>
    </xdr:from>
    <xdr:ext cx="599010" cy="259045"/>
    <xdr:sp macro="" textlink="">
      <xdr:nvSpPr>
        <xdr:cNvPr id="84" name="テキスト ボックス 83"/>
        <xdr:cNvSpPr txBox="1"/>
      </xdr:nvSpPr>
      <xdr:spPr>
        <a:xfrm>
          <a:off x="1719795" y="58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39444</xdr:rowOff>
    </xdr:from>
    <xdr:to>
      <xdr:col>6</xdr:col>
      <xdr:colOff>38100</xdr:colOff>
      <xdr:row>35</xdr:row>
      <xdr:rowOff>141044</xdr:rowOff>
    </xdr:to>
    <xdr:sp macro="" textlink="">
      <xdr:nvSpPr>
        <xdr:cNvPr id="85" name="楕円 84"/>
        <xdr:cNvSpPr/>
      </xdr:nvSpPr>
      <xdr:spPr>
        <a:xfrm>
          <a:off x="1079500" y="60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157571</xdr:rowOff>
    </xdr:from>
    <xdr:ext cx="599010" cy="259045"/>
    <xdr:sp macro="" textlink="">
      <xdr:nvSpPr>
        <xdr:cNvPr id="86" name="テキスト ボックス 85"/>
        <xdr:cNvSpPr txBox="1"/>
      </xdr:nvSpPr>
      <xdr:spPr>
        <a:xfrm>
          <a:off x="830795" y="581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152428</xdr:rowOff>
    </xdr:from>
    <xdr:to>
      <xdr:col>24</xdr:col>
      <xdr:colOff>63500</xdr:colOff>
      <xdr:row>57</xdr:row>
      <xdr:rowOff>26743</xdr:rowOff>
    </xdr:to>
    <xdr:cxnSp macro="">
      <xdr:nvCxnSpPr>
        <xdr:cNvPr id="117" name="直線コネクタ 116"/>
        <xdr:cNvCxnSpPr/>
      </xdr:nvCxnSpPr>
      <xdr:spPr>
        <a:xfrm>
          <a:off x="3797300" y="9753628"/>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152428</xdr:rowOff>
    </xdr:from>
    <xdr:to>
      <xdr:col>19</xdr:col>
      <xdr:colOff>177800</xdr:colOff>
      <xdr:row>57</xdr:row>
      <xdr:rowOff>99334</xdr:rowOff>
    </xdr:to>
    <xdr:cxnSp macro="">
      <xdr:nvCxnSpPr>
        <xdr:cNvPr id="120" name="直線コネクタ 119"/>
        <xdr:cNvCxnSpPr/>
      </xdr:nvCxnSpPr>
      <xdr:spPr>
        <a:xfrm flipV="1">
          <a:off x="2908300" y="9753628"/>
          <a:ext cx="889000" cy="1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99334</xdr:rowOff>
    </xdr:from>
    <xdr:to>
      <xdr:col>15</xdr:col>
      <xdr:colOff>50800</xdr:colOff>
      <xdr:row>57</xdr:row>
      <xdr:rowOff>107105</xdr:rowOff>
    </xdr:to>
    <xdr:cxnSp macro="">
      <xdr:nvCxnSpPr>
        <xdr:cNvPr id="123" name="直線コネクタ 122"/>
        <xdr:cNvCxnSpPr/>
      </xdr:nvCxnSpPr>
      <xdr:spPr>
        <a:xfrm flipV="1">
          <a:off x="2019300" y="9871984"/>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4" name="フローチャート: 判断 123"/>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30035</xdr:rowOff>
    </xdr:from>
    <xdr:ext cx="599010" cy="259045"/>
    <xdr:sp macro="" textlink="">
      <xdr:nvSpPr>
        <xdr:cNvPr id="125" name="テキスト ボックス 124"/>
        <xdr:cNvSpPr txBox="1"/>
      </xdr:nvSpPr>
      <xdr:spPr>
        <a:xfrm>
          <a:off x="2608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107105</xdr:rowOff>
    </xdr:from>
    <xdr:to>
      <xdr:col>10</xdr:col>
      <xdr:colOff>114300</xdr:colOff>
      <xdr:row>57</xdr:row>
      <xdr:rowOff>150970</xdr:rowOff>
    </xdr:to>
    <xdr:cxnSp macro="">
      <xdr:nvCxnSpPr>
        <xdr:cNvPr id="126" name="直線コネクタ 125"/>
        <xdr:cNvCxnSpPr/>
      </xdr:nvCxnSpPr>
      <xdr:spPr>
        <a:xfrm flipV="1">
          <a:off x="1130300" y="9879755"/>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28" name="テキスト ボックス 127"/>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147393</xdr:rowOff>
    </xdr:from>
    <xdr:to>
      <xdr:col>24</xdr:col>
      <xdr:colOff>114300</xdr:colOff>
      <xdr:row>57</xdr:row>
      <xdr:rowOff>77543</xdr:rowOff>
    </xdr:to>
    <xdr:sp macro="" textlink="">
      <xdr:nvSpPr>
        <xdr:cNvPr id="136" name="楕円 135"/>
        <xdr:cNvSpPr/>
      </xdr:nvSpPr>
      <xdr:spPr>
        <a:xfrm>
          <a:off x="4584700" y="97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170270</xdr:rowOff>
    </xdr:from>
    <xdr:ext cx="599010" cy="259045"/>
    <xdr:sp macro="" textlink="">
      <xdr:nvSpPr>
        <xdr:cNvPr id="137" name="物件費該当値テキスト"/>
        <xdr:cNvSpPr txBox="1"/>
      </xdr:nvSpPr>
      <xdr:spPr>
        <a:xfrm>
          <a:off x="4686300" y="960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101628</xdr:rowOff>
    </xdr:from>
    <xdr:to>
      <xdr:col>20</xdr:col>
      <xdr:colOff>38100</xdr:colOff>
      <xdr:row>57</xdr:row>
      <xdr:rowOff>31778</xdr:rowOff>
    </xdr:to>
    <xdr:sp macro="" textlink="">
      <xdr:nvSpPr>
        <xdr:cNvPr id="138" name="楕円 137"/>
        <xdr:cNvSpPr/>
      </xdr:nvSpPr>
      <xdr:spPr>
        <a:xfrm>
          <a:off x="3746500" y="97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48305</xdr:rowOff>
    </xdr:from>
    <xdr:ext cx="599010" cy="259045"/>
    <xdr:sp macro="" textlink="">
      <xdr:nvSpPr>
        <xdr:cNvPr id="139" name="テキスト ボックス 138"/>
        <xdr:cNvSpPr txBox="1"/>
      </xdr:nvSpPr>
      <xdr:spPr>
        <a:xfrm>
          <a:off x="3497795" y="94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48534</xdr:rowOff>
    </xdr:from>
    <xdr:to>
      <xdr:col>15</xdr:col>
      <xdr:colOff>101600</xdr:colOff>
      <xdr:row>57</xdr:row>
      <xdr:rowOff>150134</xdr:rowOff>
    </xdr:to>
    <xdr:sp macro="" textlink="">
      <xdr:nvSpPr>
        <xdr:cNvPr id="140" name="楕円 139"/>
        <xdr:cNvSpPr/>
      </xdr:nvSpPr>
      <xdr:spPr>
        <a:xfrm>
          <a:off x="2857500" y="98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141261</xdr:rowOff>
    </xdr:from>
    <xdr:ext cx="599010" cy="259045"/>
    <xdr:sp macro="" textlink="">
      <xdr:nvSpPr>
        <xdr:cNvPr id="141" name="テキスト ボックス 140"/>
        <xdr:cNvSpPr txBox="1"/>
      </xdr:nvSpPr>
      <xdr:spPr>
        <a:xfrm>
          <a:off x="2608795" y="991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56305</xdr:rowOff>
    </xdr:from>
    <xdr:to>
      <xdr:col>10</xdr:col>
      <xdr:colOff>165100</xdr:colOff>
      <xdr:row>57</xdr:row>
      <xdr:rowOff>157905</xdr:rowOff>
    </xdr:to>
    <xdr:sp macro="" textlink="">
      <xdr:nvSpPr>
        <xdr:cNvPr id="142" name="楕円 141"/>
        <xdr:cNvSpPr/>
      </xdr:nvSpPr>
      <xdr:spPr>
        <a:xfrm>
          <a:off x="1968500" y="9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2982</xdr:rowOff>
    </xdr:from>
    <xdr:ext cx="599010" cy="259045"/>
    <xdr:sp macro="" textlink="">
      <xdr:nvSpPr>
        <xdr:cNvPr id="143" name="テキスト ボックス 142"/>
        <xdr:cNvSpPr txBox="1"/>
      </xdr:nvSpPr>
      <xdr:spPr>
        <a:xfrm>
          <a:off x="1719795" y="96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100170</xdr:rowOff>
    </xdr:from>
    <xdr:to>
      <xdr:col>6</xdr:col>
      <xdr:colOff>38100</xdr:colOff>
      <xdr:row>58</xdr:row>
      <xdr:rowOff>30320</xdr:rowOff>
    </xdr:to>
    <xdr:sp macro="" textlink="">
      <xdr:nvSpPr>
        <xdr:cNvPr id="144" name="楕円 143"/>
        <xdr:cNvSpPr/>
      </xdr:nvSpPr>
      <xdr:spPr>
        <a:xfrm>
          <a:off x="1079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21447</xdr:rowOff>
    </xdr:from>
    <xdr:ext cx="599010" cy="259045"/>
    <xdr:sp macro="" textlink="">
      <xdr:nvSpPr>
        <xdr:cNvPr id="145" name="テキスト ボックス 144"/>
        <xdr:cNvSpPr txBox="1"/>
      </xdr:nvSpPr>
      <xdr:spPr>
        <a:xfrm>
          <a:off x="830795" y="99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42917</xdr:rowOff>
    </xdr:from>
    <xdr:to>
      <xdr:col>24</xdr:col>
      <xdr:colOff>63500</xdr:colOff>
      <xdr:row>77</xdr:row>
      <xdr:rowOff>6626</xdr:rowOff>
    </xdr:to>
    <xdr:cxnSp macro="">
      <xdr:nvCxnSpPr>
        <xdr:cNvPr id="170" name="直線コネクタ 169"/>
        <xdr:cNvCxnSpPr/>
      </xdr:nvCxnSpPr>
      <xdr:spPr>
        <a:xfrm flipV="1">
          <a:off x="3797300" y="13073117"/>
          <a:ext cx="838200" cy="1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6626</xdr:rowOff>
    </xdr:from>
    <xdr:to>
      <xdr:col>19</xdr:col>
      <xdr:colOff>177800</xdr:colOff>
      <xdr:row>77</xdr:row>
      <xdr:rowOff>53129</xdr:rowOff>
    </xdr:to>
    <xdr:cxnSp macro="">
      <xdr:nvCxnSpPr>
        <xdr:cNvPr id="173" name="直線コネクタ 172"/>
        <xdr:cNvCxnSpPr/>
      </xdr:nvCxnSpPr>
      <xdr:spPr>
        <a:xfrm flipV="1">
          <a:off x="2908300" y="13208276"/>
          <a:ext cx="8890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29510</xdr:rowOff>
    </xdr:from>
    <xdr:to>
      <xdr:col>15</xdr:col>
      <xdr:colOff>50800</xdr:colOff>
      <xdr:row>77</xdr:row>
      <xdr:rowOff>53129</xdr:rowOff>
    </xdr:to>
    <xdr:cxnSp macro="">
      <xdr:nvCxnSpPr>
        <xdr:cNvPr id="176" name="直線コネクタ 175"/>
        <xdr:cNvCxnSpPr/>
      </xdr:nvCxnSpPr>
      <xdr:spPr>
        <a:xfrm>
          <a:off x="2019300" y="13231160"/>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41985</xdr:rowOff>
    </xdr:from>
    <xdr:to>
      <xdr:col>15</xdr:col>
      <xdr:colOff>101600</xdr:colOff>
      <xdr:row>77</xdr:row>
      <xdr:rowOff>143585</xdr:rowOff>
    </xdr:to>
    <xdr:sp macro="" textlink="">
      <xdr:nvSpPr>
        <xdr:cNvPr id="177" name="フローチャート: 判断 176"/>
        <xdr:cNvSpPr/>
      </xdr:nvSpPr>
      <xdr:spPr>
        <a:xfrm>
          <a:off x="2857500" y="132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134712</xdr:rowOff>
    </xdr:from>
    <xdr:ext cx="534377" cy="259045"/>
    <xdr:sp macro="" textlink="">
      <xdr:nvSpPr>
        <xdr:cNvPr id="178" name="テキスト ボックス 177"/>
        <xdr:cNvSpPr txBox="1"/>
      </xdr:nvSpPr>
      <xdr:spPr>
        <a:xfrm>
          <a:off x="2641111" y="133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29510</xdr:rowOff>
    </xdr:from>
    <xdr:to>
      <xdr:col>10</xdr:col>
      <xdr:colOff>114300</xdr:colOff>
      <xdr:row>77</xdr:row>
      <xdr:rowOff>43083</xdr:rowOff>
    </xdr:to>
    <xdr:cxnSp macro="">
      <xdr:nvCxnSpPr>
        <xdr:cNvPr id="179" name="直線コネクタ 178"/>
        <xdr:cNvCxnSpPr/>
      </xdr:nvCxnSpPr>
      <xdr:spPr>
        <a:xfrm flipV="1">
          <a:off x="1130300" y="13231160"/>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130340</xdr:rowOff>
    </xdr:from>
    <xdr:ext cx="534377" cy="259045"/>
    <xdr:sp macro="" textlink="">
      <xdr:nvSpPr>
        <xdr:cNvPr id="181" name="テキスト ボックス 180"/>
        <xdr:cNvSpPr txBox="1"/>
      </xdr:nvSpPr>
      <xdr:spPr>
        <a:xfrm>
          <a:off x="1752111" y="133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140222</xdr:rowOff>
    </xdr:from>
    <xdr:ext cx="534377" cy="259045"/>
    <xdr:sp macro="" textlink="">
      <xdr:nvSpPr>
        <xdr:cNvPr id="183" name="テキスト ボックス 182"/>
        <xdr:cNvSpPr txBox="1"/>
      </xdr:nvSpPr>
      <xdr:spPr>
        <a:xfrm>
          <a:off x="863111" y="133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163567</xdr:rowOff>
    </xdr:from>
    <xdr:to>
      <xdr:col>24</xdr:col>
      <xdr:colOff>114300</xdr:colOff>
      <xdr:row>76</xdr:row>
      <xdr:rowOff>93717</xdr:rowOff>
    </xdr:to>
    <xdr:sp macro="" textlink="">
      <xdr:nvSpPr>
        <xdr:cNvPr id="189" name="楕円 188"/>
        <xdr:cNvSpPr/>
      </xdr:nvSpPr>
      <xdr:spPr>
        <a:xfrm>
          <a:off x="4584700" y="130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14994</xdr:rowOff>
    </xdr:from>
    <xdr:ext cx="534377" cy="259045"/>
    <xdr:sp macro="" textlink="">
      <xdr:nvSpPr>
        <xdr:cNvPr id="190" name="維持補修費該当値テキスト"/>
        <xdr:cNvSpPr txBox="1"/>
      </xdr:nvSpPr>
      <xdr:spPr>
        <a:xfrm>
          <a:off x="4686300" y="128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127276</xdr:rowOff>
    </xdr:from>
    <xdr:to>
      <xdr:col>20</xdr:col>
      <xdr:colOff>38100</xdr:colOff>
      <xdr:row>77</xdr:row>
      <xdr:rowOff>57426</xdr:rowOff>
    </xdr:to>
    <xdr:sp macro="" textlink="">
      <xdr:nvSpPr>
        <xdr:cNvPr id="191" name="楕円 190"/>
        <xdr:cNvSpPr/>
      </xdr:nvSpPr>
      <xdr:spPr>
        <a:xfrm>
          <a:off x="3746500" y="131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73953</xdr:rowOff>
    </xdr:from>
    <xdr:ext cx="534377" cy="259045"/>
    <xdr:sp macro="" textlink="">
      <xdr:nvSpPr>
        <xdr:cNvPr id="192" name="テキスト ボックス 191"/>
        <xdr:cNvSpPr txBox="1"/>
      </xdr:nvSpPr>
      <xdr:spPr>
        <a:xfrm>
          <a:off x="3530111" y="129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2329</xdr:rowOff>
    </xdr:from>
    <xdr:to>
      <xdr:col>15</xdr:col>
      <xdr:colOff>101600</xdr:colOff>
      <xdr:row>77</xdr:row>
      <xdr:rowOff>103929</xdr:rowOff>
    </xdr:to>
    <xdr:sp macro="" textlink="">
      <xdr:nvSpPr>
        <xdr:cNvPr id="193" name="楕円 192"/>
        <xdr:cNvSpPr/>
      </xdr:nvSpPr>
      <xdr:spPr>
        <a:xfrm>
          <a:off x="2857500" y="132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120456</xdr:rowOff>
    </xdr:from>
    <xdr:ext cx="534377" cy="259045"/>
    <xdr:sp macro="" textlink="">
      <xdr:nvSpPr>
        <xdr:cNvPr id="194" name="テキスト ボックス 193"/>
        <xdr:cNvSpPr txBox="1"/>
      </xdr:nvSpPr>
      <xdr:spPr>
        <a:xfrm>
          <a:off x="2641111" y="129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150160</xdr:rowOff>
    </xdr:from>
    <xdr:to>
      <xdr:col>10</xdr:col>
      <xdr:colOff>165100</xdr:colOff>
      <xdr:row>77</xdr:row>
      <xdr:rowOff>80310</xdr:rowOff>
    </xdr:to>
    <xdr:sp macro="" textlink="">
      <xdr:nvSpPr>
        <xdr:cNvPr id="195" name="楕円 194"/>
        <xdr:cNvSpPr/>
      </xdr:nvSpPr>
      <xdr:spPr>
        <a:xfrm>
          <a:off x="1968500" y="131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96836</xdr:rowOff>
    </xdr:from>
    <xdr:ext cx="534377" cy="259045"/>
    <xdr:sp macro="" textlink="">
      <xdr:nvSpPr>
        <xdr:cNvPr id="196" name="テキスト ボックス 195"/>
        <xdr:cNvSpPr txBox="1"/>
      </xdr:nvSpPr>
      <xdr:spPr>
        <a:xfrm>
          <a:off x="1752111" y="129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163733</xdr:rowOff>
    </xdr:from>
    <xdr:to>
      <xdr:col>6</xdr:col>
      <xdr:colOff>38100</xdr:colOff>
      <xdr:row>77</xdr:row>
      <xdr:rowOff>93883</xdr:rowOff>
    </xdr:to>
    <xdr:sp macro="" textlink="">
      <xdr:nvSpPr>
        <xdr:cNvPr id="197" name="楕円 196"/>
        <xdr:cNvSpPr/>
      </xdr:nvSpPr>
      <xdr:spPr>
        <a:xfrm>
          <a:off x="10795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110409</xdr:rowOff>
    </xdr:from>
    <xdr:ext cx="534377" cy="259045"/>
    <xdr:sp macro="" textlink="">
      <xdr:nvSpPr>
        <xdr:cNvPr id="198" name="テキスト ボックス 197"/>
        <xdr:cNvSpPr txBox="1"/>
      </xdr:nvSpPr>
      <xdr:spPr>
        <a:xfrm>
          <a:off x="863111" y="129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106905</xdr:rowOff>
    </xdr:from>
    <xdr:to>
      <xdr:col>24</xdr:col>
      <xdr:colOff>63500</xdr:colOff>
      <xdr:row>92</xdr:row>
      <xdr:rowOff>14399</xdr:rowOff>
    </xdr:to>
    <xdr:cxnSp macro="">
      <xdr:nvCxnSpPr>
        <xdr:cNvPr id="231" name="直線コネクタ 230"/>
        <xdr:cNvCxnSpPr/>
      </xdr:nvCxnSpPr>
      <xdr:spPr>
        <a:xfrm>
          <a:off x="3797300" y="15708855"/>
          <a:ext cx="8382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106905</xdr:rowOff>
    </xdr:from>
    <xdr:to>
      <xdr:col>19</xdr:col>
      <xdr:colOff>177800</xdr:colOff>
      <xdr:row>92</xdr:row>
      <xdr:rowOff>29066</xdr:rowOff>
    </xdr:to>
    <xdr:cxnSp macro="">
      <xdr:nvCxnSpPr>
        <xdr:cNvPr id="234" name="直線コネクタ 233"/>
        <xdr:cNvCxnSpPr/>
      </xdr:nvCxnSpPr>
      <xdr:spPr>
        <a:xfrm flipV="1">
          <a:off x="2908300" y="15708855"/>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29066</xdr:rowOff>
    </xdr:from>
    <xdr:to>
      <xdr:col>15</xdr:col>
      <xdr:colOff>50800</xdr:colOff>
      <xdr:row>92</xdr:row>
      <xdr:rowOff>48737</xdr:rowOff>
    </xdr:to>
    <xdr:cxnSp macro="">
      <xdr:nvCxnSpPr>
        <xdr:cNvPr id="237" name="直線コネクタ 236"/>
        <xdr:cNvCxnSpPr/>
      </xdr:nvCxnSpPr>
      <xdr:spPr>
        <a:xfrm flipV="1">
          <a:off x="2019300" y="15802466"/>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11319</xdr:rowOff>
    </xdr:from>
    <xdr:to>
      <xdr:col>15</xdr:col>
      <xdr:colOff>101600</xdr:colOff>
      <xdr:row>96</xdr:row>
      <xdr:rowOff>112919</xdr:rowOff>
    </xdr:to>
    <xdr:sp macro="" textlink="">
      <xdr:nvSpPr>
        <xdr:cNvPr id="238" name="フローチャート: 判断 237"/>
        <xdr:cNvSpPr/>
      </xdr:nvSpPr>
      <xdr:spPr>
        <a:xfrm>
          <a:off x="2857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104046</xdr:rowOff>
    </xdr:from>
    <xdr:ext cx="534377" cy="259045"/>
    <xdr:sp macro="" textlink="">
      <xdr:nvSpPr>
        <xdr:cNvPr id="239" name="テキスト ボックス 238"/>
        <xdr:cNvSpPr txBox="1"/>
      </xdr:nvSpPr>
      <xdr:spPr>
        <a:xfrm>
          <a:off x="2641111" y="165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48737</xdr:rowOff>
    </xdr:from>
    <xdr:to>
      <xdr:col>10</xdr:col>
      <xdr:colOff>114300</xdr:colOff>
      <xdr:row>93</xdr:row>
      <xdr:rowOff>16066</xdr:rowOff>
    </xdr:to>
    <xdr:cxnSp macro="">
      <xdr:nvCxnSpPr>
        <xdr:cNvPr id="240" name="直線コネクタ 239"/>
        <xdr:cNvCxnSpPr/>
      </xdr:nvCxnSpPr>
      <xdr:spPr>
        <a:xfrm flipV="1">
          <a:off x="1130300" y="15822137"/>
          <a:ext cx="889000" cy="1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102551</xdr:rowOff>
    </xdr:from>
    <xdr:ext cx="534377" cy="259045"/>
    <xdr:sp macro="" textlink="">
      <xdr:nvSpPr>
        <xdr:cNvPr id="242" name="テキスト ボックス 241"/>
        <xdr:cNvSpPr txBox="1"/>
      </xdr:nvSpPr>
      <xdr:spPr>
        <a:xfrm>
          <a:off x="1752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151719</xdr:rowOff>
    </xdr:from>
    <xdr:ext cx="534377" cy="259045"/>
    <xdr:sp macro="" textlink="">
      <xdr:nvSpPr>
        <xdr:cNvPr id="244" name="テキスト ボックス 243"/>
        <xdr:cNvSpPr txBox="1"/>
      </xdr:nvSpPr>
      <xdr:spPr>
        <a:xfrm>
          <a:off x="863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135049</xdr:rowOff>
    </xdr:from>
    <xdr:to>
      <xdr:col>24</xdr:col>
      <xdr:colOff>114300</xdr:colOff>
      <xdr:row>92</xdr:row>
      <xdr:rowOff>65199</xdr:rowOff>
    </xdr:to>
    <xdr:sp macro="" textlink="">
      <xdr:nvSpPr>
        <xdr:cNvPr id="250" name="楕円 249"/>
        <xdr:cNvSpPr/>
      </xdr:nvSpPr>
      <xdr:spPr>
        <a:xfrm>
          <a:off x="4584700" y="157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157926</xdr:rowOff>
    </xdr:from>
    <xdr:ext cx="599010" cy="259045"/>
    <xdr:sp macro="" textlink="">
      <xdr:nvSpPr>
        <xdr:cNvPr id="251" name="扶助費該当値テキスト"/>
        <xdr:cNvSpPr txBox="1"/>
      </xdr:nvSpPr>
      <xdr:spPr>
        <a:xfrm>
          <a:off x="4686300" y="1558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56105</xdr:rowOff>
    </xdr:from>
    <xdr:to>
      <xdr:col>20</xdr:col>
      <xdr:colOff>38100</xdr:colOff>
      <xdr:row>91</xdr:row>
      <xdr:rowOff>157705</xdr:rowOff>
    </xdr:to>
    <xdr:sp macro="" textlink="">
      <xdr:nvSpPr>
        <xdr:cNvPr id="252" name="楕円 251"/>
        <xdr:cNvSpPr/>
      </xdr:nvSpPr>
      <xdr:spPr>
        <a:xfrm>
          <a:off x="3746500" y="156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2782</xdr:rowOff>
    </xdr:from>
    <xdr:ext cx="599010" cy="259045"/>
    <xdr:sp macro="" textlink="">
      <xdr:nvSpPr>
        <xdr:cNvPr id="253" name="テキスト ボックス 252"/>
        <xdr:cNvSpPr txBox="1"/>
      </xdr:nvSpPr>
      <xdr:spPr>
        <a:xfrm>
          <a:off x="3497795" y="154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149716</xdr:rowOff>
    </xdr:from>
    <xdr:to>
      <xdr:col>15</xdr:col>
      <xdr:colOff>101600</xdr:colOff>
      <xdr:row>92</xdr:row>
      <xdr:rowOff>79866</xdr:rowOff>
    </xdr:to>
    <xdr:sp macro="" textlink="">
      <xdr:nvSpPr>
        <xdr:cNvPr id="254" name="楕円 253"/>
        <xdr:cNvSpPr/>
      </xdr:nvSpPr>
      <xdr:spPr>
        <a:xfrm>
          <a:off x="2857500" y="157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96393</xdr:rowOff>
    </xdr:from>
    <xdr:ext cx="599010" cy="259045"/>
    <xdr:sp macro="" textlink="">
      <xdr:nvSpPr>
        <xdr:cNvPr id="255" name="テキスト ボックス 254"/>
        <xdr:cNvSpPr txBox="1"/>
      </xdr:nvSpPr>
      <xdr:spPr>
        <a:xfrm>
          <a:off x="2608795" y="1552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169387</xdr:rowOff>
    </xdr:from>
    <xdr:to>
      <xdr:col>10</xdr:col>
      <xdr:colOff>165100</xdr:colOff>
      <xdr:row>92</xdr:row>
      <xdr:rowOff>99537</xdr:rowOff>
    </xdr:to>
    <xdr:sp macro="" textlink="">
      <xdr:nvSpPr>
        <xdr:cNvPr id="256" name="楕円 255"/>
        <xdr:cNvSpPr/>
      </xdr:nvSpPr>
      <xdr:spPr>
        <a:xfrm>
          <a:off x="1968500" y="157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116064</xdr:rowOff>
    </xdr:from>
    <xdr:ext cx="599010" cy="259045"/>
    <xdr:sp macro="" textlink="">
      <xdr:nvSpPr>
        <xdr:cNvPr id="257" name="テキスト ボックス 256"/>
        <xdr:cNvSpPr txBox="1"/>
      </xdr:nvSpPr>
      <xdr:spPr>
        <a:xfrm>
          <a:off x="1719795" y="1554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136716</xdr:rowOff>
    </xdr:from>
    <xdr:to>
      <xdr:col>6</xdr:col>
      <xdr:colOff>38100</xdr:colOff>
      <xdr:row>93</xdr:row>
      <xdr:rowOff>66866</xdr:rowOff>
    </xdr:to>
    <xdr:sp macro="" textlink="">
      <xdr:nvSpPr>
        <xdr:cNvPr id="258" name="楕円 257"/>
        <xdr:cNvSpPr/>
      </xdr:nvSpPr>
      <xdr:spPr>
        <a:xfrm>
          <a:off x="1079500" y="159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83393</xdr:rowOff>
    </xdr:from>
    <xdr:ext cx="599010" cy="259045"/>
    <xdr:sp macro="" textlink="">
      <xdr:nvSpPr>
        <xdr:cNvPr id="259" name="テキスト ボックス 258"/>
        <xdr:cNvSpPr txBox="1"/>
      </xdr:nvSpPr>
      <xdr:spPr>
        <a:xfrm>
          <a:off x="830795" y="156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37278</xdr:rowOff>
    </xdr:from>
    <xdr:to>
      <xdr:col>55</xdr:col>
      <xdr:colOff>0</xdr:colOff>
      <xdr:row>35</xdr:row>
      <xdr:rowOff>75472</xdr:rowOff>
    </xdr:to>
    <xdr:cxnSp macro="">
      <xdr:nvCxnSpPr>
        <xdr:cNvPr id="290" name="直線コネクタ 289"/>
        <xdr:cNvCxnSpPr/>
      </xdr:nvCxnSpPr>
      <xdr:spPr>
        <a:xfrm>
          <a:off x="9639300" y="6038028"/>
          <a:ext cx="8382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37278</xdr:rowOff>
    </xdr:from>
    <xdr:to>
      <xdr:col>50</xdr:col>
      <xdr:colOff>114300</xdr:colOff>
      <xdr:row>35</xdr:row>
      <xdr:rowOff>140757</xdr:rowOff>
    </xdr:to>
    <xdr:cxnSp macro="">
      <xdr:nvCxnSpPr>
        <xdr:cNvPr id="293" name="直線コネクタ 292"/>
        <xdr:cNvCxnSpPr/>
      </xdr:nvCxnSpPr>
      <xdr:spPr>
        <a:xfrm flipV="1">
          <a:off x="8750300" y="6038028"/>
          <a:ext cx="8890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140757</xdr:rowOff>
    </xdr:from>
    <xdr:to>
      <xdr:col>45</xdr:col>
      <xdr:colOff>177800</xdr:colOff>
      <xdr:row>36</xdr:row>
      <xdr:rowOff>77663</xdr:rowOff>
    </xdr:to>
    <xdr:cxnSp macro="">
      <xdr:nvCxnSpPr>
        <xdr:cNvPr id="296" name="直線コネクタ 295"/>
        <xdr:cNvCxnSpPr/>
      </xdr:nvCxnSpPr>
      <xdr:spPr>
        <a:xfrm flipV="1">
          <a:off x="7861300" y="6141507"/>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111077</xdr:rowOff>
    </xdr:from>
    <xdr:to>
      <xdr:col>46</xdr:col>
      <xdr:colOff>38100</xdr:colOff>
      <xdr:row>38</xdr:row>
      <xdr:rowOff>41227</xdr:rowOff>
    </xdr:to>
    <xdr:sp macro="" textlink="">
      <xdr:nvSpPr>
        <xdr:cNvPr id="297" name="フローチャート: 判断 296"/>
        <xdr:cNvSpPr/>
      </xdr:nvSpPr>
      <xdr:spPr>
        <a:xfrm>
          <a:off x="8699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32355</xdr:rowOff>
    </xdr:from>
    <xdr:ext cx="599010" cy="259045"/>
    <xdr:sp macro="" textlink="">
      <xdr:nvSpPr>
        <xdr:cNvPr id="298" name="テキスト ボックス 297"/>
        <xdr:cNvSpPr txBox="1"/>
      </xdr:nvSpPr>
      <xdr:spPr>
        <a:xfrm>
          <a:off x="8450795" y="654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63993</xdr:rowOff>
    </xdr:from>
    <xdr:to>
      <xdr:col>41</xdr:col>
      <xdr:colOff>50800</xdr:colOff>
      <xdr:row>36</xdr:row>
      <xdr:rowOff>77663</xdr:rowOff>
    </xdr:to>
    <xdr:cxnSp macro="">
      <xdr:nvCxnSpPr>
        <xdr:cNvPr id="299" name="直線コネクタ 298"/>
        <xdr:cNvCxnSpPr/>
      </xdr:nvCxnSpPr>
      <xdr:spPr>
        <a:xfrm>
          <a:off x="6972300" y="6236193"/>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61020</xdr:rowOff>
    </xdr:from>
    <xdr:ext cx="599010" cy="259045"/>
    <xdr:sp macro="" textlink="">
      <xdr:nvSpPr>
        <xdr:cNvPr id="301" name="テキスト ボックス 300"/>
        <xdr:cNvSpPr txBox="1"/>
      </xdr:nvSpPr>
      <xdr:spPr>
        <a:xfrm>
          <a:off x="7561795" y="657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76489</xdr:rowOff>
    </xdr:from>
    <xdr:ext cx="599010" cy="259045"/>
    <xdr:sp macro="" textlink="">
      <xdr:nvSpPr>
        <xdr:cNvPr id="303" name="テキスト ボックス 302"/>
        <xdr:cNvSpPr txBox="1"/>
      </xdr:nvSpPr>
      <xdr:spPr>
        <a:xfrm>
          <a:off x="6672795" y="659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24672</xdr:rowOff>
    </xdr:from>
    <xdr:to>
      <xdr:col>55</xdr:col>
      <xdr:colOff>50800</xdr:colOff>
      <xdr:row>35</xdr:row>
      <xdr:rowOff>126272</xdr:rowOff>
    </xdr:to>
    <xdr:sp macro="" textlink="">
      <xdr:nvSpPr>
        <xdr:cNvPr id="309" name="楕円 308"/>
        <xdr:cNvSpPr/>
      </xdr:nvSpPr>
      <xdr:spPr>
        <a:xfrm>
          <a:off x="10426700" y="60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47549</xdr:rowOff>
    </xdr:from>
    <xdr:ext cx="599010" cy="259045"/>
    <xdr:sp macro="" textlink="">
      <xdr:nvSpPr>
        <xdr:cNvPr id="310" name="補助費等該当値テキスト"/>
        <xdr:cNvSpPr txBox="1"/>
      </xdr:nvSpPr>
      <xdr:spPr>
        <a:xfrm>
          <a:off x="10528300" y="587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157928</xdr:rowOff>
    </xdr:from>
    <xdr:to>
      <xdr:col>50</xdr:col>
      <xdr:colOff>165100</xdr:colOff>
      <xdr:row>35</xdr:row>
      <xdr:rowOff>88078</xdr:rowOff>
    </xdr:to>
    <xdr:sp macro="" textlink="">
      <xdr:nvSpPr>
        <xdr:cNvPr id="311" name="楕円 310"/>
        <xdr:cNvSpPr/>
      </xdr:nvSpPr>
      <xdr:spPr>
        <a:xfrm>
          <a:off x="9588500" y="59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104605</xdr:rowOff>
    </xdr:from>
    <xdr:ext cx="599010" cy="259045"/>
    <xdr:sp macro="" textlink="">
      <xdr:nvSpPr>
        <xdr:cNvPr id="312" name="テキスト ボックス 311"/>
        <xdr:cNvSpPr txBox="1"/>
      </xdr:nvSpPr>
      <xdr:spPr>
        <a:xfrm>
          <a:off x="9339795" y="576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89957</xdr:rowOff>
    </xdr:from>
    <xdr:to>
      <xdr:col>46</xdr:col>
      <xdr:colOff>38100</xdr:colOff>
      <xdr:row>36</xdr:row>
      <xdr:rowOff>20107</xdr:rowOff>
    </xdr:to>
    <xdr:sp macro="" textlink="">
      <xdr:nvSpPr>
        <xdr:cNvPr id="313" name="楕円 312"/>
        <xdr:cNvSpPr/>
      </xdr:nvSpPr>
      <xdr:spPr>
        <a:xfrm>
          <a:off x="8699500" y="60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36634</xdr:rowOff>
    </xdr:from>
    <xdr:ext cx="599010" cy="259045"/>
    <xdr:sp macro="" textlink="">
      <xdr:nvSpPr>
        <xdr:cNvPr id="314" name="テキスト ボックス 313"/>
        <xdr:cNvSpPr txBox="1"/>
      </xdr:nvSpPr>
      <xdr:spPr>
        <a:xfrm>
          <a:off x="8450795" y="58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26863</xdr:rowOff>
    </xdr:from>
    <xdr:to>
      <xdr:col>41</xdr:col>
      <xdr:colOff>101600</xdr:colOff>
      <xdr:row>36</xdr:row>
      <xdr:rowOff>128463</xdr:rowOff>
    </xdr:to>
    <xdr:sp macro="" textlink="">
      <xdr:nvSpPr>
        <xdr:cNvPr id="315" name="楕円 314"/>
        <xdr:cNvSpPr/>
      </xdr:nvSpPr>
      <xdr:spPr>
        <a:xfrm>
          <a:off x="7810500" y="61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144990</xdr:rowOff>
    </xdr:from>
    <xdr:ext cx="599010" cy="259045"/>
    <xdr:sp macro="" textlink="">
      <xdr:nvSpPr>
        <xdr:cNvPr id="316" name="テキスト ボックス 315"/>
        <xdr:cNvSpPr txBox="1"/>
      </xdr:nvSpPr>
      <xdr:spPr>
        <a:xfrm>
          <a:off x="7561795" y="59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13193</xdr:rowOff>
    </xdr:from>
    <xdr:to>
      <xdr:col>36</xdr:col>
      <xdr:colOff>165100</xdr:colOff>
      <xdr:row>36</xdr:row>
      <xdr:rowOff>114793</xdr:rowOff>
    </xdr:to>
    <xdr:sp macro="" textlink="">
      <xdr:nvSpPr>
        <xdr:cNvPr id="317" name="楕円 316"/>
        <xdr:cNvSpPr/>
      </xdr:nvSpPr>
      <xdr:spPr>
        <a:xfrm>
          <a:off x="6921500" y="61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131320</xdr:rowOff>
    </xdr:from>
    <xdr:ext cx="599010" cy="259045"/>
    <xdr:sp macro="" textlink="">
      <xdr:nvSpPr>
        <xdr:cNvPr id="318" name="テキスト ボックス 317"/>
        <xdr:cNvSpPr txBox="1"/>
      </xdr:nvSpPr>
      <xdr:spPr>
        <a:xfrm>
          <a:off x="6672795" y="596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147040</xdr:rowOff>
    </xdr:from>
    <xdr:to>
      <xdr:col>55</xdr:col>
      <xdr:colOff>0</xdr:colOff>
      <xdr:row>57</xdr:row>
      <xdr:rowOff>148237</xdr:rowOff>
    </xdr:to>
    <xdr:cxnSp macro="">
      <xdr:nvCxnSpPr>
        <xdr:cNvPr id="345" name="直線コネクタ 344"/>
        <xdr:cNvCxnSpPr/>
      </xdr:nvCxnSpPr>
      <xdr:spPr>
        <a:xfrm flipV="1">
          <a:off x="9639300" y="9919690"/>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148237</xdr:rowOff>
    </xdr:from>
    <xdr:to>
      <xdr:col>50</xdr:col>
      <xdr:colOff>114300</xdr:colOff>
      <xdr:row>58</xdr:row>
      <xdr:rowOff>61101</xdr:rowOff>
    </xdr:to>
    <xdr:cxnSp macro="">
      <xdr:nvCxnSpPr>
        <xdr:cNvPr id="348" name="直線コネクタ 347"/>
        <xdr:cNvCxnSpPr/>
      </xdr:nvCxnSpPr>
      <xdr:spPr>
        <a:xfrm flipV="1">
          <a:off x="8750300" y="9920887"/>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50126</xdr:rowOff>
    </xdr:from>
    <xdr:to>
      <xdr:col>45</xdr:col>
      <xdr:colOff>177800</xdr:colOff>
      <xdr:row>58</xdr:row>
      <xdr:rowOff>61101</xdr:rowOff>
    </xdr:to>
    <xdr:cxnSp macro="">
      <xdr:nvCxnSpPr>
        <xdr:cNvPr id="351" name="直線コネクタ 350"/>
        <xdr:cNvCxnSpPr/>
      </xdr:nvCxnSpPr>
      <xdr:spPr>
        <a:xfrm>
          <a:off x="7861300" y="9994226"/>
          <a:ext cx="8890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2" name="フローチャート: 判断 351"/>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75392</xdr:rowOff>
    </xdr:from>
    <xdr:ext cx="599010" cy="259045"/>
    <xdr:sp macro="" textlink="">
      <xdr:nvSpPr>
        <xdr:cNvPr id="353" name="テキスト ボックス 352"/>
        <xdr:cNvSpPr txBox="1"/>
      </xdr:nvSpPr>
      <xdr:spPr>
        <a:xfrm>
          <a:off x="8450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50126</xdr:rowOff>
    </xdr:from>
    <xdr:to>
      <xdr:col>41</xdr:col>
      <xdr:colOff>50800</xdr:colOff>
      <xdr:row>58</xdr:row>
      <xdr:rowOff>66269</xdr:rowOff>
    </xdr:to>
    <xdr:cxnSp macro="">
      <xdr:nvCxnSpPr>
        <xdr:cNvPr id="354" name="直線コネクタ 353"/>
        <xdr:cNvCxnSpPr/>
      </xdr:nvCxnSpPr>
      <xdr:spPr>
        <a:xfrm flipV="1">
          <a:off x="6972300" y="9994226"/>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58" name="テキスト ボックス 357"/>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96240</xdr:rowOff>
    </xdr:from>
    <xdr:to>
      <xdr:col>55</xdr:col>
      <xdr:colOff>50800</xdr:colOff>
      <xdr:row>58</xdr:row>
      <xdr:rowOff>26390</xdr:rowOff>
    </xdr:to>
    <xdr:sp macro="" textlink="">
      <xdr:nvSpPr>
        <xdr:cNvPr id="364" name="楕円 363"/>
        <xdr:cNvSpPr/>
      </xdr:nvSpPr>
      <xdr:spPr>
        <a:xfrm>
          <a:off x="10426700" y="98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119117</xdr:rowOff>
    </xdr:from>
    <xdr:ext cx="599010" cy="259045"/>
    <xdr:sp macro="" textlink="">
      <xdr:nvSpPr>
        <xdr:cNvPr id="365" name="普通建設事業費該当値テキスト"/>
        <xdr:cNvSpPr txBox="1"/>
      </xdr:nvSpPr>
      <xdr:spPr>
        <a:xfrm>
          <a:off x="10528300" y="97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97437</xdr:rowOff>
    </xdr:from>
    <xdr:to>
      <xdr:col>50</xdr:col>
      <xdr:colOff>165100</xdr:colOff>
      <xdr:row>58</xdr:row>
      <xdr:rowOff>27587</xdr:rowOff>
    </xdr:to>
    <xdr:sp macro="" textlink="">
      <xdr:nvSpPr>
        <xdr:cNvPr id="366" name="楕円 365"/>
        <xdr:cNvSpPr/>
      </xdr:nvSpPr>
      <xdr:spPr>
        <a:xfrm>
          <a:off x="9588500" y="98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44114</xdr:rowOff>
    </xdr:from>
    <xdr:ext cx="599010" cy="259045"/>
    <xdr:sp macro="" textlink="">
      <xdr:nvSpPr>
        <xdr:cNvPr id="367" name="テキスト ボックス 366"/>
        <xdr:cNvSpPr txBox="1"/>
      </xdr:nvSpPr>
      <xdr:spPr>
        <a:xfrm>
          <a:off x="9339795" y="96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10301</xdr:rowOff>
    </xdr:from>
    <xdr:to>
      <xdr:col>46</xdr:col>
      <xdr:colOff>38100</xdr:colOff>
      <xdr:row>58</xdr:row>
      <xdr:rowOff>111901</xdr:rowOff>
    </xdr:to>
    <xdr:sp macro="" textlink="">
      <xdr:nvSpPr>
        <xdr:cNvPr id="368" name="楕円 367"/>
        <xdr:cNvSpPr/>
      </xdr:nvSpPr>
      <xdr:spPr>
        <a:xfrm>
          <a:off x="8699500" y="99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103028</xdr:rowOff>
    </xdr:from>
    <xdr:ext cx="599010" cy="259045"/>
    <xdr:sp macro="" textlink="">
      <xdr:nvSpPr>
        <xdr:cNvPr id="369" name="テキスト ボックス 368"/>
        <xdr:cNvSpPr txBox="1"/>
      </xdr:nvSpPr>
      <xdr:spPr>
        <a:xfrm>
          <a:off x="8450795" y="1004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170776</xdr:rowOff>
    </xdr:from>
    <xdr:to>
      <xdr:col>41</xdr:col>
      <xdr:colOff>101600</xdr:colOff>
      <xdr:row>58</xdr:row>
      <xdr:rowOff>100926</xdr:rowOff>
    </xdr:to>
    <xdr:sp macro="" textlink="">
      <xdr:nvSpPr>
        <xdr:cNvPr id="370" name="楕円 369"/>
        <xdr:cNvSpPr/>
      </xdr:nvSpPr>
      <xdr:spPr>
        <a:xfrm>
          <a:off x="7810500" y="9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92053</xdr:rowOff>
    </xdr:from>
    <xdr:ext cx="599010" cy="259045"/>
    <xdr:sp macro="" textlink="">
      <xdr:nvSpPr>
        <xdr:cNvPr id="371" name="テキスト ボックス 370"/>
        <xdr:cNvSpPr txBox="1"/>
      </xdr:nvSpPr>
      <xdr:spPr>
        <a:xfrm>
          <a:off x="7561795" y="100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15469</xdr:rowOff>
    </xdr:from>
    <xdr:to>
      <xdr:col>36</xdr:col>
      <xdr:colOff>165100</xdr:colOff>
      <xdr:row>58</xdr:row>
      <xdr:rowOff>117069</xdr:rowOff>
    </xdr:to>
    <xdr:sp macro="" textlink="">
      <xdr:nvSpPr>
        <xdr:cNvPr id="372" name="楕円 371"/>
        <xdr:cNvSpPr/>
      </xdr:nvSpPr>
      <xdr:spPr>
        <a:xfrm>
          <a:off x="6921500" y="9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108196</xdr:rowOff>
    </xdr:from>
    <xdr:ext cx="599010" cy="259045"/>
    <xdr:sp macro="" textlink="">
      <xdr:nvSpPr>
        <xdr:cNvPr id="373" name="テキスト ボックス 372"/>
        <xdr:cNvSpPr txBox="1"/>
      </xdr:nvSpPr>
      <xdr:spPr>
        <a:xfrm>
          <a:off x="6672795" y="1005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39379</xdr:rowOff>
    </xdr:from>
    <xdr:to>
      <xdr:col>55</xdr:col>
      <xdr:colOff>0</xdr:colOff>
      <xdr:row>79</xdr:row>
      <xdr:rowOff>51206</xdr:rowOff>
    </xdr:to>
    <xdr:cxnSp macro="">
      <xdr:nvCxnSpPr>
        <xdr:cNvPr id="404" name="直線コネクタ 403"/>
        <xdr:cNvCxnSpPr/>
      </xdr:nvCxnSpPr>
      <xdr:spPr>
        <a:xfrm flipV="1">
          <a:off x="9639300" y="13583929"/>
          <a:ext cx="83820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146749</xdr:rowOff>
    </xdr:from>
    <xdr:to>
      <xdr:col>50</xdr:col>
      <xdr:colOff>114300</xdr:colOff>
      <xdr:row>79</xdr:row>
      <xdr:rowOff>51206</xdr:rowOff>
    </xdr:to>
    <xdr:cxnSp macro="">
      <xdr:nvCxnSpPr>
        <xdr:cNvPr id="407" name="直線コネクタ 406"/>
        <xdr:cNvCxnSpPr/>
      </xdr:nvCxnSpPr>
      <xdr:spPr>
        <a:xfrm>
          <a:off x="8750300" y="13519849"/>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146749</xdr:rowOff>
    </xdr:from>
    <xdr:to>
      <xdr:col>45</xdr:col>
      <xdr:colOff>177800</xdr:colOff>
      <xdr:row>79</xdr:row>
      <xdr:rowOff>86142</xdr:rowOff>
    </xdr:to>
    <xdr:cxnSp macro="">
      <xdr:nvCxnSpPr>
        <xdr:cNvPr id="410" name="直線コネクタ 409"/>
        <xdr:cNvCxnSpPr/>
      </xdr:nvCxnSpPr>
      <xdr:spPr>
        <a:xfrm flipV="1">
          <a:off x="7861300" y="13519849"/>
          <a:ext cx="889000" cy="1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18176</xdr:rowOff>
    </xdr:from>
    <xdr:to>
      <xdr:col>46</xdr:col>
      <xdr:colOff>38100</xdr:colOff>
      <xdr:row>78</xdr:row>
      <xdr:rowOff>119776</xdr:rowOff>
    </xdr:to>
    <xdr:sp macro="" textlink="">
      <xdr:nvSpPr>
        <xdr:cNvPr id="411" name="フローチャート: 判断 410"/>
        <xdr:cNvSpPr/>
      </xdr:nvSpPr>
      <xdr:spPr>
        <a:xfrm>
          <a:off x="8699500" y="1339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136303</xdr:rowOff>
    </xdr:from>
    <xdr:ext cx="599010" cy="259045"/>
    <xdr:sp macro="" textlink="">
      <xdr:nvSpPr>
        <xdr:cNvPr id="412" name="テキスト ボックス 411"/>
        <xdr:cNvSpPr txBox="1"/>
      </xdr:nvSpPr>
      <xdr:spPr>
        <a:xfrm>
          <a:off x="8450795" y="131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160029</xdr:rowOff>
    </xdr:from>
    <xdr:to>
      <xdr:col>55</xdr:col>
      <xdr:colOff>50800</xdr:colOff>
      <xdr:row>79</xdr:row>
      <xdr:rowOff>90179</xdr:rowOff>
    </xdr:to>
    <xdr:sp macro="" textlink="">
      <xdr:nvSpPr>
        <xdr:cNvPr id="420" name="楕円 419"/>
        <xdr:cNvSpPr/>
      </xdr:nvSpPr>
      <xdr:spPr>
        <a:xfrm>
          <a:off x="10426700" y="135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74956</xdr:rowOff>
    </xdr:from>
    <xdr:ext cx="534377" cy="259045"/>
    <xdr:sp macro="" textlink="">
      <xdr:nvSpPr>
        <xdr:cNvPr id="421" name="普通建設事業費 （ うち新規整備　）該当値テキスト"/>
        <xdr:cNvSpPr txBox="1"/>
      </xdr:nvSpPr>
      <xdr:spPr>
        <a:xfrm>
          <a:off x="10528300" y="134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406</xdr:rowOff>
    </xdr:from>
    <xdr:to>
      <xdr:col>50</xdr:col>
      <xdr:colOff>165100</xdr:colOff>
      <xdr:row>79</xdr:row>
      <xdr:rowOff>102006</xdr:rowOff>
    </xdr:to>
    <xdr:sp macro="" textlink="">
      <xdr:nvSpPr>
        <xdr:cNvPr id="422" name="楕円 421"/>
        <xdr:cNvSpPr/>
      </xdr:nvSpPr>
      <xdr:spPr>
        <a:xfrm>
          <a:off x="9588500" y="135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93133</xdr:rowOff>
    </xdr:from>
    <xdr:ext cx="534377" cy="259045"/>
    <xdr:sp macro="" textlink="">
      <xdr:nvSpPr>
        <xdr:cNvPr id="423" name="テキスト ボックス 422"/>
        <xdr:cNvSpPr txBox="1"/>
      </xdr:nvSpPr>
      <xdr:spPr>
        <a:xfrm>
          <a:off x="9372111" y="136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95949</xdr:rowOff>
    </xdr:from>
    <xdr:to>
      <xdr:col>46</xdr:col>
      <xdr:colOff>38100</xdr:colOff>
      <xdr:row>79</xdr:row>
      <xdr:rowOff>26099</xdr:rowOff>
    </xdr:to>
    <xdr:sp macro="" textlink="">
      <xdr:nvSpPr>
        <xdr:cNvPr id="424" name="楕円 423"/>
        <xdr:cNvSpPr/>
      </xdr:nvSpPr>
      <xdr:spPr>
        <a:xfrm>
          <a:off x="8699500" y="134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17226</xdr:rowOff>
    </xdr:from>
    <xdr:ext cx="534377" cy="259045"/>
    <xdr:sp macro="" textlink="">
      <xdr:nvSpPr>
        <xdr:cNvPr id="425" name="テキスト ボックス 424"/>
        <xdr:cNvSpPr txBox="1"/>
      </xdr:nvSpPr>
      <xdr:spPr>
        <a:xfrm>
          <a:off x="8483111" y="135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35342</xdr:rowOff>
    </xdr:from>
    <xdr:to>
      <xdr:col>41</xdr:col>
      <xdr:colOff>101600</xdr:colOff>
      <xdr:row>79</xdr:row>
      <xdr:rowOff>136942</xdr:rowOff>
    </xdr:to>
    <xdr:sp macro="" textlink="">
      <xdr:nvSpPr>
        <xdr:cNvPr id="426" name="楕円 425"/>
        <xdr:cNvSpPr/>
      </xdr:nvSpPr>
      <xdr:spPr>
        <a:xfrm>
          <a:off x="7810500" y="135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128069</xdr:rowOff>
    </xdr:from>
    <xdr:ext cx="469744" cy="259045"/>
    <xdr:sp macro="" textlink="">
      <xdr:nvSpPr>
        <xdr:cNvPr id="427" name="テキスト ボックス 426"/>
        <xdr:cNvSpPr txBox="1"/>
      </xdr:nvSpPr>
      <xdr:spPr>
        <a:xfrm>
          <a:off x="7626428" y="1367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41850</xdr:rowOff>
    </xdr:from>
    <xdr:to>
      <xdr:col>55</xdr:col>
      <xdr:colOff>0</xdr:colOff>
      <xdr:row>97</xdr:row>
      <xdr:rowOff>66073</xdr:rowOff>
    </xdr:to>
    <xdr:cxnSp macro="">
      <xdr:nvCxnSpPr>
        <xdr:cNvPr id="452" name="直線コネクタ 451"/>
        <xdr:cNvCxnSpPr/>
      </xdr:nvCxnSpPr>
      <xdr:spPr>
        <a:xfrm>
          <a:off x="9639300" y="16672500"/>
          <a:ext cx="8382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41850</xdr:rowOff>
    </xdr:from>
    <xdr:to>
      <xdr:col>50</xdr:col>
      <xdr:colOff>114300</xdr:colOff>
      <xdr:row>97</xdr:row>
      <xdr:rowOff>146929</xdr:rowOff>
    </xdr:to>
    <xdr:cxnSp macro="">
      <xdr:nvCxnSpPr>
        <xdr:cNvPr id="455" name="直線コネクタ 454"/>
        <xdr:cNvCxnSpPr/>
      </xdr:nvCxnSpPr>
      <xdr:spPr>
        <a:xfrm flipV="1">
          <a:off x="8750300" y="16672500"/>
          <a:ext cx="889000" cy="1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146929</xdr:rowOff>
    </xdr:from>
    <xdr:to>
      <xdr:col>45</xdr:col>
      <xdr:colOff>177800</xdr:colOff>
      <xdr:row>97</xdr:row>
      <xdr:rowOff>161441</xdr:rowOff>
    </xdr:to>
    <xdr:cxnSp macro="">
      <xdr:nvCxnSpPr>
        <xdr:cNvPr id="458" name="直線コネクタ 457"/>
        <xdr:cNvCxnSpPr/>
      </xdr:nvCxnSpPr>
      <xdr:spPr>
        <a:xfrm flipV="1">
          <a:off x="7861300" y="16777579"/>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9" name="フローチャート: 判断 458"/>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60" name="テキスト ボックス 459"/>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15273</xdr:rowOff>
    </xdr:from>
    <xdr:to>
      <xdr:col>55</xdr:col>
      <xdr:colOff>50800</xdr:colOff>
      <xdr:row>97</xdr:row>
      <xdr:rowOff>116873</xdr:rowOff>
    </xdr:to>
    <xdr:sp macro="" textlink="">
      <xdr:nvSpPr>
        <xdr:cNvPr id="468" name="楕円 467"/>
        <xdr:cNvSpPr/>
      </xdr:nvSpPr>
      <xdr:spPr>
        <a:xfrm>
          <a:off x="10426700" y="166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38150</xdr:rowOff>
    </xdr:from>
    <xdr:ext cx="599010" cy="259045"/>
    <xdr:sp macro="" textlink="">
      <xdr:nvSpPr>
        <xdr:cNvPr id="469" name="普通建設事業費 （ うち更新整備　）該当値テキスト"/>
        <xdr:cNvSpPr txBox="1"/>
      </xdr:nvSpPr>
      <xdr:spPr>
        <a:xfrm>
          <a:off x="10528300" y="164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162500</xdr:rowOff>
    </xdr:from>
    <xdr:to>
      <xdr:col>50</xdr:col>
      <xdr:colOff>165100</xdr:colOff>
      <xdr:row>97</xdr:row>
      <xdr:rowOff>92650</xdr:rowOff>
    </xdr:to>
    <xdr:sp macro="" textlink="">
      <xdr:nvSpPr>
        <xdr:cNvPr id="470" name="楕円 469"/>
        <xdr:cNvSpPr/>
      </xdr:nvSpPr>
      <xdr:spPr>
        <a:xfrm>
          <a:off x="9588500" y="166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109177</xdr:rowOff>
    </xdr:from>
    <xdr:ext cx="599010" cy="259045"/>
    <xdr:sp macro="" textlink="">
      <xdr:nvSpPr>
        <xdr:cNvPr id="471" name="テキスト ボックス 470"/>
        <xdr:cNvSpPr txBox="1"/>
      </xdr:nvSpPr>
      <xdr:spPr>
        <a:xfrm>
          <a:off x="9339795" y="1639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96129</xdr:rowOff>
    </xdr:from>
    <xdr:to>
      <xdr:col>46</xdr:col>
      <xdr:colOff>38100</xdr:colOff>
      <xdr:row>98</xdr:row>
      <xdr:rowOff>26279</xdr:rowOff>
    </xdr:to>
    <xdr:sp macro="" textlink="">
      <xdr:nvSpPr>
        <xdr:cNvPr id="472" name="楕円 471"/>
        <xdr:cNvSpPr/>
      </xdr:nvSpPr>
      <xdr:spPr>
        <a:xfrm>
          <a:off x="86995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17406</xdr:rowOff>
    </xdr:from>
    <xdr:ext cx="534377" cy="259045"/>
    <xdr:sp macro="" textlink="">
      <xdr:nvSpPr>
        <xdr:cNvPr id="473" name="テキスト ボックス 472"/>
        <xdr:cNvSpPr txBox="1"/>
      </xdr:nvSpPr>
      <xdr:spPr>
        <a:xfrm>
          <a:off x="8483111" y="168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110641</xdr:rowOff>
    </xdr:from>
    <xdr:to>
      <xdr:col>41</xdr:col>
      <xdr:colOff>101600</xdr:colOff>
      <xdr:row>98</xdr:row>
      <xdr:rowOff>40791</xdr:rowOff>
    </xdr:to>
    <xdr:sp macro="" textlink="">
      <xdr:nvSpPr>
        <xdr:cNvPr id="474" name="楕円 473"/>
        <xdr:cNvSpPr/>
      </xdr:nvSpPr>
      <xdr:spPr>
        <a:xfrm>
          <a:off x="7810500" y="167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31918</xdr:rowOff>
    </xdr:from>
    <xdr:ext cx="534377" cy="259045"/>
    <xdr:sp macro="" textlink="">
      <xdr:nvSpPr>
        <xdr:cNvPr id="475" name="テキスト ボックス 474"/>
        <xdr:cNvSpPr txBox="1"/>
      </xdr:nvSpPr>
      <xdr:spPr>
        <a:xfrm>
          <a:off x="7594111" y="168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150200</xdr:rowOff>
    </xdr:from>
    <xdr:to>
      <xdr:col>81</xdr:col>
      <xdr:colOff>50800</xdr:colOff>
      <xdr:row>39</xdr:row>
      <xdr:rowOff>44450</xdr:rowOff>
    </xdr:to>
    <xdr:cxnSp macro="">
      <xdr:nvCxnSpPr>
        <xdr:cNvPr id="507" name="直線コネクタ 506"/>
        <xdr:cNvCxnSpPr/>
      </xdr:nvCxnSpPr>
      <xdr:spPr>
        <a:xfrm>
          <a:off x="14592300" y="6665300"/>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150200</xdr:rowOff>
    </xdr:from>
    <xdr:to>
      <xdr:col>76</xdr:col>
      <xdr:colOff>114300</xdr:colOff>
      <xdr:row>39</xdr:row>
      <xdr:rowOff>39394</xdr:rowOff>
    </xdr:to>
    <xdr:cxnSp macro="">
      <xdr:nvCxnSpPr>
        <xdr:cNvPr id="510" name="直線コネクタ 509"/>
        <xdr:cNvCxnSpPr/>
      </xdr:nvCxnSpPr>
      <xdr:spPr>
        <a:xfrm flipV="1">
          <a:off x="13703300" y="6665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100798</xdr:rowOff>
    </xdr:from>
    <xdr:to>
      <xdr:col>76</xdr:col>
      <xdr:colOff>165100</xdr:colOff>
      <xdr:row>39</xdr:row>
      <xdr:rowOff>30948</xdr:rowOff>
    </xdr:to>
    <xdr:sp macro="" textlink="">
      <xdr:nvSpPr>
        <xdr:cNvPr id="511" name="フローチャート: 判断 510"/>
        <xdr:cNvSpPr/>
      </xdr:nvSpPr>
      <xdr:spPr>
        <a:xfrm>
          <a:off x="14541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22075</xdr:rowOff>
    </xdr:from>
    <xdr:ext cx="534377" cy="259045"/>
    <xdr:sp macro="" textlink="">
      <xdr:nvSpPr>
        <xdr:cNvPr id="512" name="テキスト ボックス 511"/>
        <xdr:cNvSpPr txBox="1"/>
      </xdr:nvSpPr>
      <xdr:spPr>
        <a:xfrm>
          <a:off x="14325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39394</xdr:rowOff>
    </xdr:from>
    <xdr:to>
      <xdr:col>71</xdr:col>
      <xdr:colOff>177800</xdr:colOff>
      <xdr:row>39</xdr:row>
      <xdr:rowOff>44450</xdr:rowOff>
    </xdr:to>
    <xdr:cxnSp macro="">
      <xdr:nvCxnSpPr>
        <xdr:cNvPr id="513" name="直線コネクタ 512"/>
        <xdr:cNvCxnSpPr/>
      </xdr:nvCxnSpPr>
      <xdr:spPr>
        <a:xfrm flipV="1">
          <a:off x="12814300" y="6725944"/>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99400</xdr:rowOff>
    </xdr:from>
    <xdr:to>
      <xdr:col>76</xdr:col>
      <xdr:colOff>165100</xdr:colOff>
      <xdr:row>39</xdr:row>
      <xdr:rowOff>29550</xdr:rowOff>
    </xdr:to>
    <xdr:sp macro="" textlink="">
      <xdr:nvSpPr>
        <xdr:cNvPr id="527" name="楕円 526"/>
        <xdr:cNvSpPr/>
      </xdr:nvSpPr>
      <xdr:spPr>
        <a:xfrm>
          <a:off x="14541500" y="6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46078</xdr:rowOff>
    </xdr:from>
    <xdr:ext cx="534377" cy="259045"/>
    <xdr:sp macro="" textlink="">
      <xdr:nvSpPr>
        <xdr:cNvPr id="528" name="テキスト ボックス 527"/>
        <xdr:cNvSpPr txBox="1"/>
      </xdr:nvSpPr>
      <xdr:spPr>
        <a:xfrm>
          <a:off x="14325111" y="63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160044</xdr:rowOff>
    </xdr:from>
    <xdr:to>
      <xdr:col>72</xdr:col>
      <xdr:colOff>38100</xdr:colOff>
      <xdr:row>39</xdr:row>
      <xdr:rowOff>90194</xdr:rowOff>
    </xdr:to>
    <xdr:sp macro="" textlink="">
      <xdr:nvSpPr>
        <xdr:cNvPr id="529" name="楕円 528"/>
        <xdr:cNvSpPr/>
      </xdr:nvSpPr>
      <xdr:spPr>
        <a:xfrm>
          <a:off x="13652500" y="66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81321</xdr:rowOff>
    </xdr:from>
    <xdr:ext cx="469744" cy="259045"/>
    <xdr:sp macro="" textlink="">
      <xdr:nvSpPr>
        <xdr:cNvPr id="530" name="テキスト ボックス 529"/>
        <xdr:cNvSpPr txBox="1"/>
      </xdr:nvSpPr>
      <xdr:spPr>
        <a:xfrm>
          <a:off x="13468428" y="676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51788</xdr:rowOff>
    </xdr:from>
    <xdr:to>
      <xdr:col>85</xdr:col>
      <xdr:colOff>127000</xdr:colOff>
      <xdr:row>76</xdr:row>
      <xdr:rowOff>102150</xdr:rowOff>
    </xdr:to>
    <xdr:cxnSp macro="">
      <xdr:nvCxnSpPr>
        <xdr:cNvPr id="616" name="直線コネクタ 615"/>
        <xdr:cNvCxnSpPr/>
      </xdr:nvCxnSpPr>
      <xdr:spPr>
        <a:xfrm>
          <a:off x="15481300" y="13081988"/>
          <a:ext cx="8382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169948</xdr:rowOff>
    </xdr:from>
    <xdr:to>
      <xdr:col>81</xdr:col>
      <xdr:colOff>50800</xdr:colOff>
      <xdr:row>76</xdr:row>
      <xdr:rowOff>51788</xdr:rowOff>
    </xdr:to>
    <xdr:cxnSp macro="">
      <xdr:nvCxnSpPr>
        <xdr:cNvPr id="619" name="直線コネクタ 618"/>
        <xdr:cNvCxnSpPr/>
      </xdr:nvCxnSpPr>
      <xdr:spPr>
        <a:xfrm>
          <a:off x="14592300" y="13028698"/>
          <a:ext cx="889000" cy="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142656</xdr:rowOff>
    </xdr:from>
    <xdr:to>
      <xdr:col>76</xdr:col>
      <xdr:colOff>114300</xdr:colOff>
      <xdr:row>75</xdr:row>
      <xdr:rowOff>169948</xdr:rowOff>
    </xdr:to>
    <xdr:cxnSp macro="">
      <xdr:nvCxnSpPr>
        <xdr:cNvPr id="622" name="直線コネクタ 621"/>
        <xdr:cNvCxnSpPr/>
      </xdr:nvCxnSpPr>
      <xdr:spPr>
        <a:xfrm>
          <a:off x="13703300" y="13001406"/>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23" name="フローチャート: 判断 622"/>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24" name="テキスト ボックス 623"/>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10275</xdr:rowOff>
    </xdr:from>
    <xdr:to>
      <xdr:col>71</xdr:col>
      <xdr:colOff>177800</xdr:colOff>
      <xdr:row>75</xdr:row>
      <xdr:rowOff>142656</xdr:rowOff>
    </xdr:to>
    <xdr:cxnSp macro="">
      <xdr:nvCxnSpPr>
        <xdr:cNvPr id="625" name="直線コネクタ 624"/>
        <xdr:cNvCxnSpPr/>
      </xdr:nvCxnSpPr>
      <xdr:spPr>
        <a:xfrm>
          <a:off x="12814300" y="12869025"/>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9" name="テキスト ボックス 628"/>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51350</xdr:rowOff>
    </xdr:from>
    <xdr:to>
      <xdr:col>85</xdr:col>
      <xdr:colOff>177800</xdr:colOff>
      <xdr:row>76</xdr:row>
      <xdr:rowOff>152950</xdr:rowOff>
    </xdr:to>
    <xdr:sp macro="" textlink="">
      <xdr:nvSpPr>
        <xdr:cNvPr id="635" name="楕円 634"/>
        <xdr:cNvSpPr/>
      </xdr:nvSpPr>
      <xdr:spPr>
        <a:xfrm>
          <a:off x="16268700" y="130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74227</xdr:rowOff>
    </xdr:from>
    <xdr:ext cx="599010" cy="259045"/>
    <xdr:sp macro="" textlink="">
      <xdr:nvSpPr>
        <xdr:cNvPr id="636" name="公債費該当値テキスト"/>
        <xdr:cNvSpPr txBox="1"/>
      </xdr:nvSpPr>
      <xdr:spPr>
        <a:xfrm>
          <a:off x="16370300" y="1293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988</xdr:rowOff>
    </xdr:from>
    <xdr:to>
      <xdr:col>81</xdr:col>
      <xdr:colOff>101600</xdr:colOff>
      <xdr:row>76</xdr:row>
      <xdr:rowOff>102588</xdr:rowOff>
    </xdr:to>
    <xdr:sp macro="" textlink="">
      <xdr:nvSpPr>
        <xdr:cNvPr id="637" name="楕円 636"/>
        <xdr:cNvSpPr/>
      </xdr:nvSpPr>
      <xdr:spPr>
        <a:xfrm>
          <a:off x="15430500" y="130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119115</xdr:rowOff>
    </xdr:from>
    <xdr:ext cx="599010" cy="259045"/>
    <xdr:sp macro="" textlink="">
      <xdr:nvSpPr>
        <xdr:cNvPr id="638" name="テキスト ボックス 637"/>
        <xdr:cNvSpPr txBox="1"/>
      </xdr:nvSpPr>
      <xdr:spPr>
        <a:xfrm>
          <a:off x="15181795" y="128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119148</xdr:rowOff>
    </xdr:from>
    <xdr:to>
      <xdr:col>76</xdr:col>
      <xdr:colOff>165100</xdr:colOff>
      <xdr:row>76</xdr:row>
      <xdr:rowOff>49298</xdr:rowOff>
    </xdr:to>
    <xdr:sp macro="" textlink="">
      <xdr:nvSpPr>
        <xdr:cNvPr id="639" name="楕円 638"/>
        <xdr:cNvSpPr/>
      </xdr:nvSpPr>
      <xdr:spPr>
        <a:xfrm>
          <a:off x="14541500" y="129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65825</xdr:rowOff>
    </xdr:from>
    <xdr:ext cx="599010" cy="259045"/>
    <xdr:sp macro="" textlink="">
      <xdr:nvSpPr>
        <xdr:cNvPr id="640" name="テキスト ボックス 639"/>
        <xdr:cNvSpPr txBox="1"/>
      </xdr:nvSpPr>
      <xdr:spPr>
        <a:xfrm>
          <a:off x="14292795" y="1275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91856</xdr:rowOff>
    </xdr:from>
    <xdr:to>
      <xdr:col>72</xdr:col>
      <xdr:colOff>38100</xdr:colOff>
      <xdr:row>76</xdr:row>
      <xdr:rowOff>22006</xdr:rowOff>
    </xdr:to>
    <xdr:sp macro="" textlink="">
      <xdr:nvSpPr>
        <xdr:cNvPr id="641" name="楕円 640"/>
        <xdr:cNvSpPr/>
      </xdr:nvSpPr>
      <xdr:spPr>
        <a:xfrm>
          <a:off x="13652500" y="129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38533</xdr:rowOff>
    </xdr:from>
    <xdr:ext cx="599010" cy="259045"/>
    <xdr:sp macro="" textlink="">
      <xdr:nvSpPr>
        <xdr:cNvPr id="642" name="テキスト ボックス 641"/>
        <xdr:cNvSpPr txBox="1"/>
      </xdr:nvSpPr>
      <xdr:spPr>
        <a:xfrm>
          <a:off x="13403795" y="127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130925</xdr:rowOff>
    </xdr:from>
    <xdr:to>
      <xdr:col>67</xdr:col>
      <xdr:colOff>101600</xdr:colOff>
      <xdr:row>75</xdr:row>
      <xdr:rowOff>61075</xdr:rowOff>
    </xdr:to>
    <xdr:sp macro="" textlink="">
      <xdr:nvSpPr>
        <xdr:cNvPr id="643" name="楕円 642"/>
        <xdr:cNvSpPr/>
      </xdr:nvSpPr>
      <xdr:spPr>
        <a:xfrm>
          <a:off x="12763500" y="12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77602</xdr:rowOff>
    </xdr:from>
    <xdr:ext cx="599010" cy="259045"/>
    <xdr:sp macro="" textlink="">
      <xdr:nvSpPr>
        <xdr:cNvPr id="644" name="テキスト ボックス 643"/>
        <xdr:cNvSpPr txBox="1"/>
      </xdr:nvSpPr>
      <xdr:spPr>
        <a:xfrm>
          <a:off x="12514795" y="125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130649</xdr:rowOff>
    </xdr:from>
    <xdr:to>
      <xdr:col>85</xdr:col>
      <xdr:colOff>127000</xdr:colOff>
      <xdr:row>98</xdr:row>
      <xdr:rowOff>100434</xdr:rowOff>
    </xdr:to>
    <xdr:cxnSp macro="">
      <xdr:nvCxnSpPr>
        <xdr:cNvPr id="671" name="直線コネクタ 670"/>
        <xdr:cNvCxnSpPr/>
      </xdr:nvCxnSpPr>
      <xdr:spPr>
        <a:xfrm>
          <a:off x="15481300" y="16761299"/>
          <a:ext cx="838200" cy="1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41162</xdr:rowOff>
    </xdr:from>
    <xdr:to>
      <xdr:col>81</xdr:col>
      <xdr:colOff>50800</xdr:colOff>
      <xdr:row>97</xdr:row>
      <xdr:rowOff>130649</xdr:rowOff>
    </xdr:to>
    <xdr:cxnSp macro="">
      <xdr:nvCxnSpPr>
        <xdr:cNvPr id="674" name="直線コネクタ 673"/>
        <xdr:cNvCxnSpPr/>
      </xdr:nvCxnSpPr>
      <xdr:spPr>
        <a:xfrm>
          <a:off x="14592300" y="16671812"/>
          <a:ext cx="889000" cy="8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41162</xdr:rowOff>
    </xdr:from>
    <xdr:to>
      <xdr:col>76</xdr:col>
      <xdr:colOff>114300</xdr:colOff>
      <xdr:row>97</xdr:row>
      <xdr:rowOff>141949</xdr:rowOff>
    </xdr:to>
    <xdr:cxnSp macro="">
      <xdr:nvCxnSpPr>
        <xdr:cNvPr id="677" name="直線コネクタ 676"/>
        <xdr:cNvCxnSpPr/>
      </xdr:nvCxnSpPr>
      <xdr:spPr>
        <a:xfrm flipV="1">
          <a:off x="13703300" y="16671812"/>
          <a:ext cx="889000" cy="1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107683</xdr:rowOff>
    </xdr:from>
    <xdr:to>
      <xdr:col>76</xdr:col>
      <xdr:colOff>165100</xdr:colOff>
      <xdr:row>98</xdr:row>
      <xdr:rowOff>37833</xdr:rowOff>
    </xdr:to>
    <xdr:sp macro="" textlink="">
      <xdr:nvSpPr>
        <xdr:cNvPr id="678" name="フローチャート: 判断 677"/>
        <xdr:cNvSpPr/>
      </xdr:nvSpPr>
      <xdr:spPr>
        <a:xfrm>
          <a:off x="14541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28960</xdr:rowOff>
    </xdr:from>
    <xdr:ext cx="599010" cy="259045"/>
    <xdr:sp macro="" textlink="">
      <xdr:nvSpPr>
        <xdr:cNvPr id="679" name="テキスト ボックス 678"/>
        <xdr:cNvSpPr txBox="1"/>
      </xdr:nvSpPr>
      <xdr:spPr>
        <a:xfrm>
          <a:off x="14292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23397</xdr:rowOff>
    </xdr:from>
    <xdr:to>
      <xdr:col>71</xdr:col>
      <xdr:colOff>177800</xdr:colOff>
      <xdr:row>97</xdr:row>
      <xdr:rowOff>141949</xdr:rowOff>
    </xdr:to>
    <xdr:cxnSp macro="">
      <xdr:nvCxnSpPr>
        <xdr:cNvPr id="680" name="直線コネクタ 679"/>
        <xdr:cNvCxnSpPr/>
      </xdr:nvCxnSpPr>
      <xdr:spPr>
        <a:xfrm>
          <a:off x="12814300" y="16654047"/>
          <a:ext cx="889000" cy="1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90899</xdr:rowOff>
    </xdr:from>
    <xdr:ext cx="534377" cy="259045"/>
    <xdr:sp macro="" textlink="">
      <xdr:nvSpPr>
        <xdr:cNvPr id="684" name="テキスト ボックス 683"/>
        <xdr:cNvSpPr txBox="1"/>
      </xdr:nvSpPr>
      <xdr:spPr>
        <a:xfrm>
          <a:off x="12547111" y="16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49634</xdr:rowOff>
    </xdr:from>
    <xdr:to>
      <xdr:col>85</xdr:col>
      <xdr:colOff>177800</xdr:colOff>
      <xdr:row>98</xdr:row>
      <xdr:rowOff>151234</xdr:rowOff>
    </xdr:to>
    <xdr:sp macro="" textlink="">
      <xdr:nvSpPr>
        <xdr:cNvPr id="690" name="楕円 689"/>
        <xdr:cNvSpPr/>
      </xdr:nvSpPr>
      <xdr:spPr>
        <a:xfrm>
          <a:off x="16268700" y="168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79849</xdr:rowOff>
    </xdr:from>
    <xdr:to>
      <xdr:col>81</xdr:col>
      <xdr:colOff>101600</xdr:colOff>
      <xdr:row>98</xdr:row>
      <xdr:rowOff>9999</xdr:rowOff>
    </xdr:to>
    <xdr:sp macro="" textlink="">
      <xdr:nvSpPr>
        <xdr:cNvPr id="692" name="楕円 691"/>
        <xdr:cNvSpPr/>
      </xdr:nvSpPr>
      <xdr:spPr>
        <a:xfrm>
          <a:off x="15430500" y="167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26526</xdr:rowOff>
    </xdr:from>
    <xdr:ext cx="599010" cy="259045"/>
    <xdr:sp macro="" textlink="">
      <xdr:nvSpPr>
        <xdr:cNvPr id="693" name="テキスト ボックス 692"/>
        <xdr:cNvSpPr txBox="1"/>
      </xdr:nvSpPr>
      <xdr:spPr>
        <a:xfrm>
          <a:off x="15181795" y="1648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161812</xdr:rowOff>
    </xdr:from>
    <xdr:to>
      <xdr:col>76</xdr:col>
      <xdr:colOff>165100</xdr:colOff>
      <xdr:row>97</xdr:row>
      <xdr:rowOff>91962</xdr:rowOff>
    </xdr:to>
    <xdr:sp macro="" textlink="">
      <xdr:nvSpPr>
        <xdr:cNvPr id="694" name="楕円 693"/>
        <xdr:cNvSpPr/>
      </xdr:nvSpPr>
      <xdr:spPr>
        <a:xfrm>
          <a:off x="14541500" y="166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108489</xdr:rowOff>
    </xdr:from>
    <xdr:ext cx="599010" cy="259045"/>
    <xdr:sp macro="" textlink="">
      <xdr:nvSpPr>
        <xdr:cNvPr id="695" name="テキスト ボックス 694"/>
        <xdr:cNvSpPr txBox="1"/>
      </xdr:nvSpPr>
      <xdr:spPr>
        <a:xfrm>
          <a:off x="14292795" y="163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91149</xdr:rowOff>
    </xdr:from>
    <xdr:to>
      <xdr:col>72</xdr:col>
      <xdr:colOff>38100</xdr:colOff>
      <xdr:row>98</xdr:row>
      <xdr:rowOff>21299</xdr:rowOff>
    </xdr:to>
    <xdr:sp macro="" textlink="">
      <xdr:nvSpPr>
        <xdr:cNvPr id="696" name="楕円 695"/>
        <xdr:cNvSpPr/>
      </xdr:nvSpPr>
      <xdr:spPr>
        <a:xfrm>
          <a:off x="13652500" y="16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37826</xdr:rowOff>
    </xdr:from>
    <xdr:ext cx="599010" cy="259045"/>
    <xdr:sp macro="" textlink="">
      <xdr:nvSpPr>
        <xdr:cNvPr id="697" name="テキスト ボックス 696"/>
        <xdr:cNvSpPr txBox="1"/>
      </xdr:nvSpPr>
      <xdr:spPr>
        <a:xfrm>
          <a:off x="13403795" y="164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144047</xdr:rowOff>
    </xdr:from>
    <xdr:to>
      <xdr:col>67</xdr:col>
      <xdr:colOff>101600</xdr:colOff>
      <xdr:row>97</xdr:row>
      <xdr:rowOff>74197</xdr:rowOff>
    </xdr:to>
    <xdr:sp macro="" textlink="">
      <xdr:nvSpPr>
        <xdr:cNvPr id="698" name="楕円 697"/>
        <xdr:cNvSpPr/>
      </xdr:nvSpPr>
      <xdr:spPr>
        <a:xfrm>
          <a:off x="12763500" y="166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90724</xdr:rowOff>
    </xdr:from>
    <xdr:ext cx="599010" cy="259045"/>
    <xdr:sp macro="" textlink="">
      <xdr:nvSpPr>
        <xdr:cNvPr id="699" name="テキスト ボックス 698"/>
        <xdr:cNvSpPr txBox="1"/>
      </xdr:nvSpPr>
      <xdr:spPr>
        <a:xfrm>
          <a:off x="12514795" y="163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139174</xdr:rowOff>
    </xdr:from>
    <xdr:to>
      <xdr:col>111</xdr:col>
      <xdr:colOff>177800</xdr:colOff>
      <xdr:row>38</xdr:row>
      <xdr:rowOff>139700</xdr:rowOff>
    </xdr:to>
    <xdr:cxnSp macro="">
      <xdr:nvCxnSpPr>
        <xdr:cNvPr id="729" name="直線コネクタ 728"/>
        <xdr:cNvCxnSpPr/>
      </xdr:nvCxnSpPr>
      <xdr:spPr>
        <a:xfrm>
          <a:off x="20434300" y="66542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63256</xdr:rowOff>
    </xdr:from>
    <xdr:to>
      <xdr:col>107</xdr:col>
      <xdr:colOff>50800</xdr:colOff>
      <xdr:row>38</xdr:row>
      <xdr:rowOff>139174</xdr:rowOff>
    </xdr:to>
    <xdr:cxnSp macro="">
      <xdr:nvCxnSpPr>
        <xdr:cNvPr id="732" name="直線コネクタ 731"/>
        <xdr:cNvCxnSpPr/>
      </xdr:nvCxnSpPr>
      <xdr:spPr>
        <a:xfrm>
          <a:off x="19545300" y="6406906"/>
          <a:ext cx="889000" cy="2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63251</xdr:rowOff>
    </xdr:from>
    <xdr:to>
      <xdr:col>107</xdr:col>
      <xdr:colOff>101600</xdr:colOff>
      <xdr:row>38</xdr:row>
      <xdr:rowOff>164851</xdr:rowOff>
    </xdr:to>
    <xdr:sp macro="" textlink="">
      <xdr:nvSpPr>
        <xdr:cNvPr id="733" name="フローチャート: 判断 732"/>
        <xdr:cNvSpPr/>
      </xdr:nvSpPr>
      <xdr:spPr>
        <a:xfrm>
          <a:off x="20383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9928</xdr:rowOff>
    </xdr:from>
    <xdr:ext cx="469744" cy="259045"/>
    <xdr:sp macro="" textlink="">
      <xdr:nvSpPr>
        <xdr:cNvPr id="734" name="テキスト ボックス 733"/>
        <xdr:cNvSpPr txBox="1"/>
      </xdr:nvSpPr>
      <xdr:spPr>
        <a:xfrm>
          <a:off x="20199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63256</xdr:rowOff>
    </xdr:from>
    <xdr:to>
      <xdr:col>102</xdr:col>
      <xdr:colOff>114300</xdr:colOff>
      <xdr:row>37</xdr:row>
      <xdr:rowOff>127561</xdr:rowOff>
    </xdr:to>
    <xdr:cxnSp macro="">
      <xdr:nvCxnSpPr>
        <xdr:cNvPr id="735" name="直線コネクタ 734"/>
        <xdr:cNvCxnSpPr/>
      </xdr:nvCxnSpPr>
      <xdr:spPr>
        <a:xfrm flipV="1">
          <a:off x="18656300" y="6406906"/>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1559</xdr:rowOff>
    </xdr:from>
    <xdr:ext cx="378565" cy="259045"/>
    <xdr:sp macro="" textlink="">
      <xdr:nvSpPr>
        <xdr:cNvPr id="737" name="テキスト ボックス 736"/>
        <xdr:cNvSpPr txBox="1"/>
      </xdr:nvSpPr>
      <xdr:spPr>
        <a:xfrm>
          <a:off x="19356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151817</xdr:rowOff>
    </xdr:from>
    <xdr:ext cx="469744" cy="259045"/>
    <xdr:sp macro="" textlink="">
      <xdr:nvSpPr>
        <xdr:cNvPr id="739" name="テキスト ボックス 738"/>
        <xdr:cNvSpPr txBox="1"/>
      </xdr:nvSpPr>
      <xdr:spPr>
        <a:xfrm>
          <a:off x="18421428" y="666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88374</xdr:rowOff>
    </xdr:from>
    <xdr:to>
      <xdr:col>107</xdr:col>
      <xdr:colOff>101600</xdr:colOff>
      <xdr:row>39</xdr:row>
      <xdr:rowOff>18524</xdr:rowOff>
    </xdr:to>
    <xdr:sp macro="" textlink="">
      <xdr:nvSpPr>
        <xdr:cNvPr id="749" name="楕円 748"/>
        <xdr:cNvSpPr/>
      </xdr:nvSpPr>
      <xdr:spPr>
        <a:xfrm>
          <a:off x="20383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9651</xdr:rowOff>
    </xdr:from>
    <xdr:ext cx="313932" cy="259045"/>
    <xdr:sp macro="" textlink="">
      <xdr:nvSpPr>
        <xdr:cNvPr id="750" name="テキスト ボックス 749"/>
        <xdr:cNvSpPr txBox="1"/>
      </xdr:nvSpPr>
      <xdr:spPr>
        <a:xfrm>
          <a:off x="20277333" y="6696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12456</xdr:rowOff>
    </xdr:from>
    <xdr:to>
      <xdr:col>102</xdr:col>
      <xdr:colOff>165100</xdr:colOff>
      <xdr:row>37</xdr:row>
      <xdr:rowOff>114056</xdr:rowOff>
    </xdr:to>
    <xdr:sp macro="" textlink="">
      <xdr:nvSpPr>
        <xdr:cNvPr id="751" name="楕円 750"/>
        <xdr:cNvSpPr/>
      </xdr:nvSpPr>
      <xdr:spPr>
        <a:xfrm>
          <a:off x="19494500" y="63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130583</xdr:rowOff>
    </xdr:from>
    <xdr:ext cx="534377" cy="259045"/>
    <xdr:sp macro="" textlink="">
      <xdr:nvSpPr>
        <xdr:cNvPr id="752" name="テキスト ボックス 751"/>
        <xdr:cNvSpPr txBox="1"/>
      </xdr:nvSpPr>
      <xdr:spPr>
        <a:xfrm>
          <a:off x="19278111" y="61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76761</xdr:rowOff>
    </xdr:from>
    <xdr:to>
      <xdr:col>98</xdr:col>
      <xdr:colOff>38100</xdr:colOff>
      <xdr:row>38</xdr:row>
      <xdr:rowOff>6911</xdr:rowOff>
    </xdr:to>
    <xdr:sp macro="" textlink="">
      <xdr:nvSpPr>
        <xdr:cNvPr id="753" name="楕円 752"/>
        <xdr:cNvSpPr/>
      </xdr:nvSpPr>
      <xdr:spPr>
        <a:xfrm>
          <a:off x="18605500" y="64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23438</xdr:rowOff>
    </xdr:from>
    <xdr:ext cx="469744" cy="259045"/>
    <xdr:sp macro="" textlink="">
      <xdr:nvSpPr>
        <xdr:cNvPr id="754" name="テキスト ボックス 753"/>
        <xdr:cNvSpPr txBox="1"/>
      </xdr:nvSpPr>
      <xdr:spPr>
        <a:xfrm>
          <a:off x="18421428" y="61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71742</xdr:rowOff>
    </xdr:from>
    <xdr:to>
      <xdr:col>116</xdr:col>
      <xdr:colOff>63500</xdr:colOff>
      <xdr:row>58</xdr:row>
      <xdr:rowOff>72796</xdr:rowOff>
    </xdr:to>
    <xdr:cxnSp macro="">
      <xdr:nvCxnSpPr>
        <xdr:cNvPr id="783" name="直線コネクタ 782"/>
        <xdr:cNvCxnSpPr/>
      </xdr:nvCxnSpPr>
      <xdr:spPr>
        <a:xfrm flipV="1">
          <a:off x="21323300" y="10015842"/>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72796</xdr:rowOff>
    </xdr:from>
    <xdr:to>
      <xdr:col>111</xdr:col>
      <xdr:colOff>177800</xdr:colOff>
      <xdr:row>58</xdr:row>
      <xdr:rowOff>74943</xdr:rowOff>
    </xdr:to>
    <xdr:cxnSp macro="">
      <xdr:nvCxnSpPr>
        <xdr:cNvPr id="786" name="直線コネクタ 785"/>
        <xdr:cNvCxnSpPr/>
      </xdr:nvCxnSpPr>
      <xdr:spPr>
        <a:xfrm flipV="1">
          <a:off x="20434300" y="10016896"/>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74943</xdr:rowOff>
    </xdr:from>
    <xdr:to>
      <xdr:col>107</xdr:col>
      <xdr:colOff>50800</xdr:colOff>
      <xdr:row>58</xdr:row>
      <xdr:rowOff>79566</xdr:rowOff>
    </xdr:to>
    <xdr:cxnSp macro="">
      <xdr:nvCxnSpPr>
        <xdr:cNvPr id="789" name="直線コネクタ 788"/>
        <xdr:cNvCxnSpPr/>
      </xdr:nvCxnSpPr>
      <xdr:spPr>
        <a:xfrm flipV="1">
          <a:off x="19545300" y="10019043"/>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95034</xdr:rowOff>
    </xdr:from>
    <xdr:to>
      <xdr:col>107</xdr:col>
      <xdr:colOff>101600</xdr:colOff>
      <xdr:row>59</xdr:row>
      <xdr:rowOff>25184</xdr:rowOff>
    </xdr:to>
    <xdr:sp macro="" textlink="">
      <xdr:nvSpPr>
        <xdr:cNvPr id="790" name="フローチャート: 判断 789"/>
        <xdr:cNvSpPr/>
      </xdr:nvSpPr>
      <xdr:spPr>
        <a:xfrm>
          <a:off x="20383500" y="1003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16311</xdr:rowOff>
    </xdr:from>
    <xdr:ext cx="469744" cy="259045"/>
    <xdr:sp macro="" textlink="">
      <xdr:nvSpPr>
        <xdr:cNvPr id="791" name="テキスト ボックス 790"/>
        <xdr:cNvSpPr txBox="1"/>
      </xdr:nvSpPr>
      <xdr:spPr>
        <a:xfrm>
          <a:off x="20199428" y="10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79566</xdr:rowOff>
    </xdr:from>
    <xdr:to>
      <xdr:col>102</xdr:col>
      <xdr:colOff>114300</xdr:colOff>
      <xdr:row>58</xdr:row>
      <xdr:rowOff>82703</xdr:rowOff>
    </xdr:to>
    <xdr:cxnSp macro="">
      <xdr:nvCxnSpPr>
        <xdr:cNvPr id="792" name="直線コネクタ 791"/>
        <xdr:cNvCxnSpPr/>
      </xdr:nvCxnSpPr>
      <xdr:spPr>
        <a:xfrm flipV="1">
          <a:off x="18656300" y="10023666"/>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129709</xdr:rowOff>
    </xdr:from>
    <xdr:ext cx="534377" cy="259045"/>
    <xdr:sp macro="" textlink="">
      <xdr:nvSpPr>
        <xdr:cNvPr id="794" name="テキスト ボックス 793"/>
        <xdr:cNvSpPr txBox="1"/>
      </xdr:nvSpPr>
      <xdr:spPr>
        <a:xfrm>
          <a:off x="19278111" y="100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152506</xdr:rowOff>
    </xdr:from>
    <xdr:ext cx="469744" cy="259045"/>
    <xdr:sp macro="" textlink="">
      <xdr:nvSpPr>
        <xdr:cNvPr id="796" name="テキスト ボックス 795"/>
        <xdr:cNvSpPr txBox="1"/>
      </xdr:nvSpPr>
      <xdr:spPr>
        <a:xfrm>
          <a:off x="18421428" y="100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20942</xdr:rowOff>
    </xdr:from>
    <xdr:to>
      <xdr:col>116</xdr:col>
      <xdr:colOff>114300</xdr:colOff>
      <xdr:row>58</xdr:row>
      <xdr:rowOff>122542</xdr:rowOff>
    </xdr:to>
    <xdr:sp macro="" textlink="">
      <xdr:nvSpPr>
        <xdr:cNvPr id="802" name="楕円 801"/>
        <xdr:cNvSpPr/>
      </xdr:nvSpPr>
      <xdr:spPr>
        <a:xfrm>
          <a:off x="22110700" y="99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43819</xdr:rowOff>
    </xdr:from>
    <xdr:ext cx="534377" cy="259045"/>
    <xdr:sp macro="" textlink="">
      <xdr:nvSpPr>
        <xdr:cNvPr id="803" name="貸付金該当値テキスト"/>
        <xdr:cNvSpPr txBox="1"/>
      </xdr:nvSpPr>
      <xdr:spPr>
        <a:xfrm>
          <a:off x="22212300" y="98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21996</xdr:rowOff>
    </xdr:from>
    <xdr:to>
      <xdr:col>112</xdr:col>
      <xdr:colOff>38100</xdr:colOff>
      <xdr:row>58</xdr:row>
      <xdr:rowOff>123596</xdr:rowOff>
    </xdr:to>
    <xdr:sp macro="" textlink="">
      <xdr:nvSpPr>
        <xdr:cNvPr id="804" name="楕円 803"/>
        <xdr:cNvSpPr/>
      </xdr:nvSpPr>
      <xdr:spPr>
        <a:xfrm>
          <a:off x="21272500" y="9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140123</xdr:rowOff>
    </xdr:from>
    <xdr:ext cx="534377" cy="259045"/>
    <xdr:sp macro="" textlink="">
      <xdr:nvSpPr>
        <xdr:cNvPr id="805" name="テキスト ボックス 804"/>
        <xdr:cNvSpPr txBox="1"/>
      </xdr:nvSpPr>
      <xdr:spPr>
        <a:xfrm>
          <a:off x="21056111" y="97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24143</xdr:rowOff>
    </xdr:from>
    <xdr:to>
      <xdr:col>107</xdr:col>
      <xdr:colOff>101600</xdr:colOff>
      <xdr:row>58</xdr:row>
      <xdr:rowOff>125743</xdr:rowOff>
    </xdr:to>
    <xdr:sp macro="" textlink="">
      <xdr:nvSpPr>
        <xdr:cNvPr id="806" name="楕円 805"/>
        <xdr:cNvSpPr/>
      </xdr:nvSpPr>
      <xdr:spPr>
        <a:xfrm>
          <a:off x="20383500" y="99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142270</xdr:rowOff>
    </xdr:from>
    <xdr:ext cx="534377" cy="259045"/>
    <xdr:sp macro="" textlink="">
      <xdr:nvSpPr>
        <xdr:cNvPr id="807" name="テキスト ボックス 806"/>
        <xdr:cNvSpPr txBox="1"/>
      </xdr:nvSpPr>
      <xdr:spPr>
        <a:xfrm>
          <a:off x="20167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28766</xdr:rowOff>
    </xdr:from>
    <xdr:to>
      <xdr:col>102</xdr:col>
      <xdr:colOff>165100</xdr:colOff>
      <xdr:row>58</xdr:row>
      <xdr:rowOff>130366</xdr:rowOff>
    </xdr:to>
    <xdr:sp macro="" textlink="">
      <xdr:nvSpPr>
        <xdr:cNvPr id="808" name="楕円 807"/>
        <xdr:cNvSpPr/>
      </xdr:nvSpPr>
      <xdr:spPr>
        <a:xfrm>
          <a:off x="19494500" y="99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146893</xdr:rowOff>
    </xdr:from>
    <xdr:ext cx="534377" cy="259045"/>
    <xdr:sp macro="" textlink="">
      <xdr:nvSpPr>
        <xdr:cNvPr id="809" name="テキスト ボックス 808"/>
        <xdr:cNvSpPr txBox="1"/>
      </xdr:nvSpPr>
      <xdr:spPr>
        <a:xfrm>
          <a:off x="19278111" y="97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31903</xdr:rowOff>
    </xdr:from>
    <xdr:to>
      <xdr:col>98</xdr:col>
      <xdr:colOff>38100</xdr:colOff>
      <xdr:row>58</xdr:row>
      <xdr:rowOff>133503</xdr:rowOff>
    </xdr:to>
    <xdr:sp macro="" textlink="">
      <xdr:nvSpPr>
        <xdr:cNvPr id="810" name="楕円 809"/>
        <xdr:cNvSpPr/>
      </xdr:nvSpPr>
      <xdr:spPr>
        <a:xfrm>
          <a:off x="18605500" y="9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150030</xdr:rowOff>
    </xdr:from>
    <xdr:ext cx="534377" cy="259045"/>
    <xdr:sp macro="" textlink="">
      <xdr:nvSpPr>
        <xdr:cNvPr id="811" name="テキスト ボックス 810"/>
        <xdr:cNvSpPr txBox="1"/>
      </xdr:nvSpPr>
      <xdr:spPr>
        <a:xfrm>
          <a:off x="18389111" y="97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60047</xdr:rowOff>
    </xdr:from>
    <xdr:to>
      <xdr:col>116</xdr:col>
      <xdr:colOff>63500</xdr:colOff>
      <xdr:row>76</xdr:row>
      <xdr:rowOff>129764</xdr:rowOff>
    </xdr:to>
    <xdr:cxnSp macro="">
      <xdr:nvCxnSpPr>
        <xdr:cNvPr id="840" name="直線コネクタ 839"/>
        <xdr:cNvCxnSpPr/>
      </xdr:nvCxnSpPr>
      <xdr:spPr>
        <a:xfrm>
          <a:off x="21323300" y="13090247"/>
          <a:ext cx="838200" cy="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60047</xdr:rowOff>
    </xdr:from>
    <xdr:to>
      <xdr:col>111</xdr:col>
      <xdr:colOff>177800</xdr:colOff>
      <xdr:row>76</xdr:row>
      <xdr:rowOff>149972</xdr:rowOff>
    </xdr:to>
    <xdr:cxnSp macro="">
      <xdr:nvCxnSpPr>
        <xdr:cNvPr id="843" name="直線コネクタ 842"/>
        <xdr:cNvCxnSpPr/>
      </xdr:nvCxnSpPr>
      <xdr:spPr>
        <a:xfrm flipV="1">
          <a:off x="20434300" y="13090247"/>
          <a:ext cx="889000" cy="8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169906</xdr:rowOff>
    </xdr:from>
    <xdr:to>
      <xdr:col>107</xdr:col>
      <xdr:colOff>50800</xdr:colOff>
      <xdr:row>76</xdr:row>
      <xdr:rowOff>149972</xdr:rowOff>
    </xdr:to>
    <xdr:cxnSp macro="">
      <xdr:nvCxnSpPr>
        <xdr:cNvPr id="846" name="直線コネクタ 845"/>
        <xdr:cNvCxnSpPr/>
      </xdr:nvCxnSpPr>
      <xdr:spPr>
        <a:xfrm>
          <a:off x="19545300" y="12857206"/>
          <a:ext cx="889000" cy="3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61734</xdr:rowOff>
    </xdr:from>
    <xdr:to>
      <xdr:col>107</xdr:col>
      <xdr:colOff>101600</xdr:colOff>
      <xdr:row>76</xdr:row>
      <xdr:rowOff>163334</xdr:rowOff>
    </xdr:to>
    <xdr:sp macro="" textlink="">
      <xdr:nvSpPr>
        <xdr:cNvPr id="847" name="フローチャート: 判断 846"/>
        <xdr:cNvSpPr/>
      </xdr:nvSpPr>
      <xdr:spPr>
        <a:xfrm>
          <a:off x="20383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8412</xdr:rowOff>
    </xdr:from>
    <xdr:ext cx="599010" cy="259045"/>
    <xdr:sp macro="" textlink="">
      <xdr:nvSpPr>
        <xdr:cNvPr id="848" name="テキスト ボックス 847"/>
        <xdr:cNvSpPr txBox="1"/>
      </xdr:nvSpPr>
      <xdr:spPr>
        <a:xfrm>
          <a:off x="20134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169906</xdr:rowOff>
    </xdr:from>
    <xdr:to>
      <xdr:col>102</xdr:col>
      <xdr:colOff>114300</xdr:colOff>
      <xdr:row>76</xdr:row>
      <xdr:rowOff>127729</xdr:rowOff>
    </xdr:to>
    <xdr:cxnSp macro="">
      <xdr:nvCxnSpPr>
        <xdr:cNvPr id="849" name="直線コネクタ 848"/>
        <xdr:cNvCxnSpPr/>
      </xdr:nvCxnSpPr>
      <xdr:spPr>
        <a:xfrm flipV="1">
          <a:off x="18656300" y="12857206"/>
          <a:ext cx="889000" cy="30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156615</xdr:rowOff>
    </xdr:from>
    <xdr:ext cx="599010" cy="259045"/>
    <xdr:sp macro="" textlink="">
      <xdr:nvSpPr>
        <xdr:cNvPr id="851" name="テキスト ボックス 850"/>
        <xdr:cNvSpPr txBox="1"/>
      </xdr:nvSpPr>
      <xdr:spPr>
        <a:xfrm>
          <a:off x="19245795"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2275</xdr:rowOff>
    </xdr:from>
    <xdr:ext cx="599010" cy="259045"/>
    <xdr:sp macro="" textlink="">
      <xdr:nvSpPr>
        <xdr:cNvPr id="853" name="テキスト ボックス 852"/>
        <xdr:cNvSpPr txBox="1"/>
      </xdr:nvSpPr>
      <xdr:spPr>
        <a:xfrm>
          <a:off x="18356795"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78964</xdr:rowOff>
    </xdr:from>
    <xdr:to>
      <xdr:col>116</xdr:col>
      <xdr:colOff>114300</xdr:colOff>
      <xdr:row>77</xdr:row>
      <xdr:rowOff>9114</xdr:rowOff>
    </xdr:to>
    <xdr:sp macro="" textlink="">
      <xdr:nvSpPr>
        <xdr:cNvPr id="859" name="楕円 858"/>
        <xdr:cNvSpPr/>
      </xdr:nvSpPr>
      <xdr:spPr>
        <a:xfrm>
          <a:off x="22110700" y="131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101840</xdr:rowOff>
    </xdr:from>
    <xdr:ext cx="599010" cy="259045"/>
    <xdr:sp macro="" textlink="">
      <xdr:nvSpPr>
        <xdr:cNvPr id="860" name="繰出金該当値テキスト"/>
        <xdr:cNvSpPr txBox="1"/>
      </xdr:nvSpPr>
      <xdr:spPr>
        <a:xfrm>
          <a:off x="22212300" y="1296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9247</xdr:rowOff>
    </xdr:from>
    <xdr:to>
      <xdr:col>112</xdr:col>
      <xdr:colOff>38100</xdr:colOff>
      <xdr:row>76</xdr:row>
      <xdr:rowOff>110847</xdr:rowOff>
    </xdr:to>
    <xdr:sp macro="" textlink="">
      <xdr:nvSpPr>
        <xdr:cNvPr id="861" name="楕円 860"/>
        <xdr:cNvSpPr/>
      </xdr:nvSpPr>
      <xdr:spPr>
        <a:xfrm>
          <a:off x="21272500" y="130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127375</xdr:rowOff>
    </xdr:from>
    <xdr:ext cx="599010" cy="259045"/>
    <xdr:sp macro="" textlink="">
      <xdr:nvSpPr>
        <xdr:cNvPr id="862" name="テキスト ボックス 861"/>
        <xdr:cNvSpPr txBox="1"/>
      </xdr:nvSpPr>
      <xdr:spPr>
        <a:xfrm>
          <a:off x="21023795" y="128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99172</xdr:rowOff>
    </xdr:from>
    <xdr:to>
      <xdr:col>107</xdr:col>
      <xdr:colOff>101600</xdr:colOff>
      <xdr:row>77</xdr:row>
      <xdr:rowOff>29322</xdr:rowOff>
    </xdr:to>
    <xdr:sp macro="" textlink="">
      <xdr:nvSpPr>
        <xdr:cNvPr id="863" name="楕円 862"/>
        <xdr:cNvSpPr/>
      </xdr:nvSpPr>
      <xdr:spPr>
        <a:xfrm>
          <a:off x="20383500" y="131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20449</xdr:rowOff>
    </xdr:from>
    <xdr:ext cx="599010" cy="259045"/>
    <xdr:sp macro="" textlink="">
      <xdr:nvSpPr>
        <xdr:cNvPr id="864" name="テキスト ボックス 863"/>
        <xdr:cNvSpPr txBox="1"/>
      </xdr:nvSpPr>
      <xdr:spPr>
        <a:xfrm>
          <a:off x="20134795" y="132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119106</xdr:rowOff>
    </xdr:from>
    <xdr:to>
      <xdr:col>102</xdr:col>
      <xdr:colOff>165100</xdr:colOff>
      <xdr:row>75</xdr:row>
      <xdr:rowOff>49256</xdr:rowOff>
    </xdr:to>
    <xdr:sp macro="" textlink="">
      <xdr:nvSpPr>
        <xdr:cNvPr id="865" name="楕円 864"/>
        <xdr:cNvSpPr/>
      </xdr:nvSpPr>
      <xdr:spPr>
        <a:xfrm>
          <a:off x="19494500" y="128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65783</xdr:rowOff>
    </xdr:from>
    <xdr:ext cx="599010" cy="259045"/>
    <xdr:sp macro="" textlink="">
      <xdr:nvSpPr>
        <xdr:cNvPr id="866" name="テキスト ボックス 865"/>
        <xdr:cNvSpPr txBox="1"/>
      </xdr:nvSpPr>
      <xdr:spPr>
        <a:xfrm>
          <a:off x="19245795" y="1258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76929</xdr:rowOff>
    </xdr:from>
    <xdr:to>
      <xdr:col>98</xdr:col>
      <xdr:colOff>38100</xdr:colOff>
      <xdr:row>77</xdr:row>
      <xdr:rowOff>7079</xdr:rowOff>
    </xdr:to>
    <xdr:sp macro="" textlink="">
      <xdr:nvSpPr>
        <xdr:cNvPr id="867" name="楕円 866"/>
        <xdr:cNvSpPr/>
      </xdr:nvSpPr>
      <xdr:spPr>
        <a:xfrm>
          <a:off x="18605500" y="131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23606</xdr:rowOff>
    </xdr:from>
    <xdr:ext cx="599010" cy="259045"/>
    <xdr:sp macro="" textlink="">
      <xdr:nvSpPr>
        <xdr:cNvPr id="868" name="テキスト ボックス 867"/>
        <xdr:cNvSpPr txBox="1"/>
      </xdr:nvSpPr>
      <xdr:spPr>
        <a:xfrm>
          <a:off x="18356795" y="1288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補助費等が類似団体平均を大きく上回っている。扶助費についての要因としては、高齢者が増加していることによる老人福祉に係る経費の増加が挙げられる。補助費についての要因としては、国民健康保険病院に対する運営補助金が多額であること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の事業である特別養護老人ホーム施設整備に対する助成金が多額であることが挙げられる。また、普通建設事業に関しては、後年度においては大型事業の予定もあるため、金額が増えていくものと考えられる。また、全体を通して、人口減少に伴い住民一人当たりのコストは今後も増加していくものと見られるが、事務事業の見直しを行い経常経費の縮減に努めるほか、施設整備などにおいては各種計画をもとに必要性等を十分に精査し適切な整備を行っていくことで、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
1,760
398.51
3,479,475
3,363,332
114,458
2,318,316
3,924,348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62986</xdr:rowOff>
    </xdr:from>
    <xdr:to>
      <xdr:col>24</xdr:col>
      <xdr:colOff>63500</xdr:colOff>
      <xdr:row>36</xdr:row>
      <xdr:rowOff>70587</xdr:rowOff>
    </xdr:to>
    <xdr:cxnSp macro="">
      <xdr:nvCxnSpPr>
        <xdr:cNvPr id="60" name="直線コネクタ 59"/>
        <xdr:cNvCxnSpPr/>
      </xdr:nvCxnSpPr>
      <xdr:spPr>
        <a:xfrm>
          <a:off x="3797300" y="6235186"/>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36030</xdr:rowOff>
    </xdr:from>
    <xdr:to>
      <xdr:col>19</xdr:col>
      <xdr:colOff>177800</xdr:colOff>
      <xdr:row>36</xdr:row>
      <xdr:rowOff>62986</xdr:rowOff>
    </xdr:to>
    <xdr:cxnSp macro="">
      <xdr:nvCxnSpPr>
        <xdr:cNvPr id="63" name="直線コネクタ 62"/>
        <xdr:cNvCxnSpPr/>
      </xdr:nvCxnSpPr>
      <xdr:spPr>
        <a:xfrm>
          <a:off x="2908300" y="6208230"/>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36030</xdr:rowOff>
    </xdr:from>
    <xdr:to>
      <xdr:col>15</xdr:col>
      <xdr:colOff>50800</xdr:colOff>
      <xdr:row>36</xdr:row>
      <xdr:rowOff>73844</xdr:rowOff>
    </xdr:to>
    <xdr:cxnSp macro="">
      <xdr:nvCxnSpPr>
        <xdr:cNvPr id="66" name="直線コネクタ 65"/>
        <xdr:cNvCxnSpPr/>
      </xdr:nvCxnSpPr>
      <xdr:spPr>
        <a:xfrm flipV="1">
          <a:off x="2019300" y="6208230"/>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113779</xdr:rowOff>
    </xdr:from>
    <xdr:to>
      <xdr:col>15</xdr:col>
      <xdr:colOff>101600</xdr:colOff>
      <xdr:row>37</xdr:row>
      <xdr:rowOff>43929</xdr:rowOff>
    </xdr:to>
    <xdr:sp macro="" textlink="">
      <xdr:nvSpPr>
        <xdr:cNvPr id="67" name="フローチャート: 判断 66"/>
        <xdr:cNvSpPr/>
      </xdr:nvSpPr>
      <xdr:spPr>
        <a:xfrm>
          <a:off x="2857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35056</xdr:rowOff>
    </xdr:from>
    <xdr:ext cx="534377" cy="259045"/>
    <xdr:sp macro="" textlink="">
      <xdr:nvSpPr>
        <xdr:cNvPr id="68" name="テキスト ボックス 67"/>
        <xdr:cNvSpPr txBox="1"/>
      </xdr:nvSpPr>
      <xdr:spPr>
        <a:xfrm>
          <a:off x="2641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73844</xdr:rowOff>
    </xdr:from>
    <xdr:to>
      <xdr:col>10</xdr:col>
      <xdr:colOff>114300</xdr:colOff>
      <xdr:row>36</xdr:row>
      <xdr:rowOff>80874</xdr:rowOff>
    </xdr:to>
    <xdr:cxnSp macro="">
      <xdr:nvCxnSpPr>
        <xdr:cNvPr id="69" name="直線コネクタ 68"/>
        <xdr:cNvCxnSpPr/>
      </xdr:nvCxnSpPr>
      <xdr:spPr>
        <a:xfrm flipV="1">
          <a:off x="1130300" y="624604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43858</xdr:rowOff>
    </xdr:from>
    <xdr:ext cx="534377" cy="259045"/>
    <xdr:sp macro="" textlink="">
      <xdr:nvSpPr>
        <xdr:cNvPr id="71" name="テキスト ボックス 70"/>
        <xdr:cNvSpPr txBox="1"/>
      </xdr:nvSpPr>
      <xdr:spPr>
        <a:xfrm>
          <a:off x="1752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50792</xdr:rowOff>
    </xdr:from>
    <xdr:ext cx="534377" cy="259045"/>
    <xdr:sp macro="" textlink="">
      <xdr:nvSpPr>
        <xdr:cNvPr id="73" name="テキスト ボックス 72"/>
        <xdr:cNvSpPr txBox="1"/>
      </xdr:nvSpPr>
      <xdr:spPr>
        <a:xfrm>
          <a:off x="863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19787</xdr:rowOff>
    </xdr:from>
    <xdr:to>
      <xdr:col>24</xdr:col>
      <xdr:colOff>114300</xdr:colOff>
      <xdr:row>36</xdr:row>
      <xdr:rowOff>121387</xdr:rowOff>
    </xdr:to>
    <xdr:sp macro="" textlink="">
      <xdr:nvSpPr>
        <xdr:cNvPr id="79" name="楕円 78"/>
        <xdr:cNvSpPr/>
      </xdr:nvSpPr>
      <xdr:spPr>
        <a:xfrm>
          <a:off x="45847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42664</xdr:rowOff>
    </xdr:from>
    <xdr:ext cx="534377" cy="259045"/>
    <xdr:sp macro="" textlink="">
      <xdr:nvSpPr>
        <xdr:cNvPr id="80" name="議会費該当値テキスト"/>
        <xdr:cNvSpPr txBox="1"/>
      </xdr:nvSpPr>
      <xdr:spPr>
        <a:xfrm>
          <a:off x="4686300"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12186</xdr:rowOff>
    </xdr:from>
    <xdr:to>
      <xdr:col>20</xdr:col>
      <xdr:colOff>38100</xdr:colOff>
      <xdr:row>36</xdr:row>
      <xdr:rowOff>113786</xdr:rowOff>
    </xdr:to>
    <xdr:sp macro="" textlink="">
      <xdr:nvSpPr>
        <xdr:cNvPr id="81" name="楕円 80"/>
        <xdr:cNvSpPr/>
      </xdr:nvSpPr>
      <xdr:spPr>
        <a:xfrm>
          <a:off x="3746500" y="61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130313</xdr:rowOff>
    </xdr:from>
    <xdr:ext cx="534377" cy="259045"/>
    <xdr:sp macro="" textlink="">
      <xdr:nvSpPr>
        <xdr:cNvPr id="82" name="テキスト ボックス 81"/>
        <xdr:cNvSpPr txBox="1"/>
      </xdr:nvSpPr>
      <xdr:spPr>
        <a:xfrm>
          <a:off x="3530111" y="59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156680</xdr:rowOff>
    </xdr:from>
    <xdr:to>
      <xdr:col>15</xdr:col>
      <xdr:colOff>101600</xdr:colOff>
      <xdr:row>36</xdr:row>
      <xdr:rowOff>86830</xdr:rowOff>
    </xdr:to>
    <xdr:sp macro="" textlink="">
      <xdr:nvSpPr>
        <xdr:cNvPr id="83" name="楕円 82"/>
        <xdr:cNvSpPr/>
      </xdr:nvSpPr>
      <xdr:spPr>
        <a:xfrm>
          <a:off x="2857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103357</xdr:rowOff>
    </xdr:from>
    <xdr:ext cx="534377" cy="259045"/>
    <xdr:sp macro="" textlink="">
      <xdr:nvSpPr>
        <xdr:cNvPr id="84" name="テキスト ボックス 83"/>
        <xdr:cNvSpPr txBox="1"/>
      </xdr:nvSpPr>
      <xdr:spPr>
        <a:xfrm>
          <a:off x="2641111" y="59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23044</xdr:rowOff>
    </xdr:from>
    <xdr:to>
      <xdr:col>10</xdr:col>
      <xdr:colOff>165100</xdr:colOff>
      <xdr:row>36</xdr:row>
      <xdr:rowOff>124644</xdr:rowOff>
    </xdr:to>
    <xdr:sp macro="" textlink="">
      <xdr:nvSpPr>
        <xdr:cNvPr id="85" name="楕円 84"/>
        <xdr:cNvSpPr/>
      </xdr:nvSpPr>
      <xdr:spPr>
        <a:xfrm>
          <a:off x="1968500" y="61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141171</xdr:rowOff>
    </xdr:from>
    <xdr:ext cx="534377" cy="259045"/>
    <xdr:sp macro="" textlink="">
      <xdr:nvSpPr>
        <xdr:cNvPr id="86" name="テキスト ボックス 85"/>
        <xdr:cNvSpPr txBox="1"/>
      </xdr:nvSpPr>
      <xdr:spPr>
        <a:xfrm>
          <a:off x="1752111" y="59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30074</xdr:rowOff>
    </xdr:from>
    <xdr:to>
      <xdr:col>6</xdr:col>
      <xdr:colOff>38100</xdr:colOff>
      <xdr:row>36</xdr:row>
      <xdr:rowOff>131674</xdr:rowOff>
    </xdr:to>
    <xdr:sp macro="" textlink="">
      <xdr:nvSpPr>
        <xdr:cNvPr id="87" name="楕円 86"/>
        <xdr:cNvSpPr/>
      </xdr:nvSpPr>
      <xdr:spPr>
        <a:xfrm>
          <a:off x="1079500" y="620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148201</xdr:rowOff>
    </xdr:from>
    <xdr:ext cx="534377" cy="259045"/>
    <xdr:sp macro="" textlink="">
      <xdr:nvSpPr>
        <xdr:cNvPr id="88" name="テキスト ボックス 87"/>
        <xdr:cNvSpPr txBox="1"/>
      </xdr:nvSpPr>
      <xdr:spPr>
        <a:xfrm>
          <a:off x="863111" y="59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120410</xdr:rowOff>
    </xdr:from>
    <xdr:to>
      <xdr:col>24</xdr:col>
      <xdr:colOff>63500</xdr:colOff>
      <xdr:row>58</xdr:row>
      <xdr:rowOff>26451</xdr:rowOff>
    </xdr:to>
    <xdr:cxnSp macro="">
      <xdr:nvCxnSpPr>
        <xdr:cNvPr id="115" name="直線コネクタ 114"/>
        <xdr:cNvCxnSpPr/>
      </xdr:nvCxnSpPr>
      <xdr:spPr>
        <a:xfrm>
          <a:off x="3797300" y="9893060"/>
          <a:ext cx="838200" cy="7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97159</xdr:rowOff>
    </xdr:from>
    <xdr:to>
      <xdr:col>19</xdr:col>
      <xdr:colOff>177800</xdr:colOff>
      <xdr:row>57</xdr:row>
      <xdr:rowOff>120410</xdr:rowOff>
    </xdr:to>
    <xdr:cxnSp macro="">
      <xdr:nvCxnSpPr>
        <xdr:cNvPr id="118" name="直線コネクタ 117"/>
        <xdr:cNvCxnSpPr/>
      </xdr:nvCxnSpPr>
      <xdr:spPr>
        <a:xfrm>
          <a:off x="2908300" y="9869809"/>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97159</xdr:rowOff>
    </xdr:from>
    <xdr:to>
      <xdr:col>15</xdr:col>
      <xdr:colOff>50800</xdr:colOff>
      <xdr:row>57</xdr:row>
      <xdr:rowOff>134093</xdr:rowOff>
    </xdr:to>
    <xdr:cxnSp macro="">
      <xdr:nvCxnSpPr>
        <xdr:cNvPr id="121" name="直線コネクタ 120"/>
        <xdr:cNvCxnSpPr/>
      </xdr:nvCxnSpPr>
      <xdr:spPr>
        <a:xfrm flipV="1">
          <a:off x="2019300" y="9869809"/>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81175</xdr:rowOff>
    </xdr:from>
    <xdr:to>
      <xdr:col>15</xdr:col>
      <xdr:colOff>101600</xdr:colOff>
      <xdr:row>58</xdr:row>
      <xdr:rowOff>11325</xdr:rowOff>
    </xdr:to>
    <xdr:sp macro="" textlink="">
      <xdr:nvSpPr>
        <xdr:cNvPr id="122" name="フローチャート: 判断 121"/>
        <xdr:cNvSpPr/>
      </xdr:nvSpPr>
      <xdr:spPr>
        <a:xfrm>
          <a:off x="2857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2452</xdr:rowOff>
    </xdr:from>
    <xdr:ext cx="599010" cy="259045"/>
    <xdr:sp macro="" textlink="">
      <xdr:nvSpPr>
        <xdr:cNvPr id="123" name="テキスト ボックス 122"/>
        <xdr:cNvSpPr txBox="1"/>
      </xdr:nvSpPr>
      <xdr:spPr>
        <a:xfrm>
          <a:off x="2608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134093</xdr:rowOff>
    </xdr:from>
    <xdr:to>
      <xdr:col>10</xdr:col>
      <xdr:colOff>114300</xdr:colOff>
      <xdr:row>57</xdr:row>
      <xdr:rowOff>135980</xdr:rowOff>
    </xdr:to>
    <xdr:cxnSp macro="">
      <xdr:nvCxnSpPr>
        <xdr:cNvPr id="124" name="直線コネクタ 123"/>
        <xdr:cNvCxnSpPr/>
      </xdr:nvCxnSpPr>
      <xdr:spPr>
        <a:xfrm flipV="1">
          <a:off x="1130300" y="9906743"/>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63748</xdr:rowOff>
    </xdr:from>
    <xdr:ext cx="599010" cy="259045"/>
    <xdr:sp macro="" textlink="">
      <xdr:nvSpPr>
        <xdr:cNvPr id="126" name="テキスト ボックス 125"/>
        <xdr:cNvSpPr txBox="1"/>
      </xdr:nvSpPr>
      <xdr:spPr>
        <a:xfrm>
          <a:off x="1719795" y="100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53332</xdr:rowOff>
    </xdr:from>
    <xdr:ext cx="599010" cy="259045"/>
    <xdr:sp macro="" textlink="">
      <xdr:nvSpPr>
        <xdr:cNvPr id="128" name="テキスト ボックス 127"/>
        <xdr:cNvSpPr txBox="1"/>
      </xdr:nvSpPr>
      <xdr:spPr>
        <a:xfrm>
          <a:off x="830795" y="99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147101</xdr:rowOff>
    </xdr:from>
    <xdr:to>
      <xdr:col>24</xdr:col>
      <xdr:colOff>114300</xdr:colOff>
      <xdr:row>58</xdr:row>
      <xdr:rowOff>77251</xdr:rowOff>
    </xdr:to>
    <xdr:sp macro="" textlink="">
      <xdr:nvSpPr>
        <xdr:cNvPr id="134" name="楕円 133"/>
        <xdr:cNvSpPr/>
      </xdr:nvSpPr>
      <xdr:spPr>
        <a:xfrm>
          <a:off x="4584700" y="99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69610</xdr:rowOff>
    </xdr:from>
    <xdr:to>
      <xdr:col>20</xdr:col>
      <xdr:colOff>38100</xdr:colOff>
      <xdr:row>57</xdr:row>
      <xdr:rowOff>171210</xdr:rowOff>
    </xdr:to>
    <xdr:sp macro="" textlink="">
      <xdr:nvSpPr>
        <xdr:cNvPr id="136" name="楕円 135"/>
        <xdr:cNvSpPr/>
      </xdr:nvSpPr>
      <xdr:spPr>
        <a:xfrm>
          <a:off x="3746500" y="9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16287</xdr:rowOff>
    </xdr:from>
    <xdr:ext cx="599010" cy="259045"/>
    <xdr:sp macro="" textlink="">
      <xdr:nvSpPr>
        <xdr:cNvPr id="137" name="テキスト ボックス 136"/>
        <xdr:cNvSpPr txBox="1"/>
      </xdr:nvSpPr>
      <xdr:spPr>
        <a:xfrm>
          <a:off x="3497795" y="961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46359</xdr:rowOff>
    </xdr:from>
    <xdr:to>
      <xdr:col>15</xdr:col>
      <xdr:colOff>101600</xdr:colOff>
      <xdr:row>57</xdr:row>
      <xdr:rowOff>147959</xdr:rowOff>
    </xdr:to>
    <xdr:sp macro="" textlink="">
      <xdr:nvSpPr>
        <xdr:cNvPr id="138" name="楕円 137"/>
        <xdr:cNvSpPr/>
      </xdr:nvSpPr>
      <xdr:spPr>
        <a:xfrm>
          <a:off x="2857500" y="98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164486</xdr:rowOff>
    </xdr:from>
    <xdr:ext cx="599010" cy="259045"/>
    <xdr:sp macro="" textlink="">
      <xdr:nvSpPr>
        <xdr:cNvPr id="139" name="テキスト ボックス 138"/>
        <xdr:cNvSpPr txBox="1"/>
      </xdr:nvSpPr>
      <xdr:spPr>
        <a:xfrm>
          <a:off x="2608795" y="959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83293</xdr:rowOff>
    </xdr:from>
    <xdr:to>
      <xdr:col>10</xdr:col>
      <xdr:colOff>165100</xdr:colOff>
      <xdr:row>58</xdr:row>
      <xdr:rowOff>13443</xdr:rowOff>
    </xdr:to>
    <xdr:sp macro="" textlink="">
      <xdr:nvSpPr>
        <xdr:cNvPr id="140" name="楕円 139"/>
        <xdr:cNvSpPr/>
      </xdr:nvSpPr>
      <xdr:spPr>
        <a:xfrm>
          <a:off x="1968500" y="9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29970</xdr:rowOff>
    </xdr:from>
    <xdr:ext cx="599010" cy="259045"/>
    <xdr:sp macro="" textlink="">
      <xdr:nvSpPr>
        <xdr:cNvPr id="141" name="テキスト ボックス 140"/>
        <xdr:cNvSpPr txBox="1"/>
      </xdr:nvSpPr>
      <xdr:spPr>
        <a:xfrm>
          <a:off x="1719795" y="96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85180</xdr:rowOff>
    </xdr:from>
    <xdr:to>
      <xdr:col>6</xdr:col>
      <xdr:colOff>38100</xdr:colOff>
      <xdr:row>58</xdr:row>
      <xdr:rowOff>15330</xdr:rowOff>
    </xdr:to>
    <xdr:sp macro="" textlink="">
      <xdr:nvSpPr>
        <xdr:cNvPr id="142" name="楕円 141"/>
        <xdr:cNvSpPr/>
      </xdr:nvSpPr>
      <xdr:spPr>
        <a:xfrm>
          <a:off x="1079500" y="98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31857</xdr:rowOff>
    </xdr:from>
    <xdr:ext cx="599010" cy="259045"/>
    <xdr:sp macro="" textlink="">
      <xdr:nvSpPr>
        <xdr:cNvPr id="143" name="テキスト ボックス 142"/>
        <xdr:cNvSpPr txBox="1"/>
      </xdr:nvSpPr>
      <xdr:spPr>
        <a:xfrm>
          <a:off x="830795" y="963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147617</xdr:rowOff>
    </xdr:from>
    <xdr:to>
      <xdr:col>24</xdr:col>
      <xdr:colOff>63500</xdr:colOff>
      <xdr:row>72</xdr:row>
      <xdr:rowOff>107589</xdr:rowOff>
    </xdr:to>
    <xdr:cxnSp macro="">
      <xdr:nvCxnSpPr>
        <xdr:cNvPr id="170" name="直線コネクタ 169"/>
        <xdr:cNvCxnSpPr/>
      </xdr:nvCxnSpPr>
      <xdr:spPr>
        <a:xfrm>
          <a:off x="3797300" y="12320567"/>
          <a:ext cx="8382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147617</xdr:rowOff>
    </xdr:from>
    <xdr:to>
      <xdr:col>19</xdr:col>
      <xdr:colOff>177800</xdr:colOff>
      <xdr:row>74</xdr:row>
      <xdr:rowOff>131066</xdr:rowOff>
    </xdr:to>
    <xdr:cxnSp macro="">
      <xdr:nvCxnSpPr>
        <xdr:cNvPr id="173" name="直線コネクタ 172"/>
        <xdr:cNvCxnSpPr/>
      </xdr:nvCxnSpPr>
      <xdr:spPr>
        <a:xfrm flipV="1">
          <a:off x="2908300" y="12320567"/>
          <a:ext cx="889000" cy="49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116438</xdr:rowOff>
    </xdr:from>
    <xdr:to>
      <xdr:col>15</xdr:col>
      <xdr:colOff>50800</xdr:colOff>
      <xdr:row>74</xdr:row>
      <xdr:rowOff>131066</xdr:rowOff>
    </xdr:to>
    <xdr:cxnSp macro="">
      <xdr:nvCxnSpPr>
        <xdr:cNvPr id="176" name="直線コネクタ 175"/>
        <xdr:cNvCxnSpPr/>
      </xdr:nvCxnSpPr>
      <xdr:spPr>
        <a:xfrm>
          <a:off x="2019300" y="12803738"/>
          <a:ext cx="889000" cy="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1982</xdr:rowOff>
    </xdr:from>
    <xdr:to>
      <xdr:col>15</xdr:col>
      <xdr:colOff>101600</xdr:colOff>
      <xdr:row>75</xdr:row>
      <xdr:rowOff>103582</xdr:rowOff>
    </xdr:to>
    <xdr:sp macro="" textlink="">
      <xdr:nvSpPr>
        <xdr:cNvPr id="177" name="フローチャート: 判断 176"/>
        <xdr:cNvSpPr/>
      </xdr:nvSpPr>
      <xdr:spPr>
        <a:xfrm>
          <a:off x="2857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94709</xdr:rowOff>
    </xdr:from>
    <xdr:ext cx="599010" cy="259045"/>
    <xdr:sp macro="" textlink="">
      <xdr:nvSpPr>
        <xdr:cNvPr id="178" name="テキスト ボックス 177"/>
        <xdr:cNvSpPr txBox="1"/>
      </xdr:nvSpPr>
      <xdr:spPr>
        <a:xfrm>
          <a:off x="2608795" y="129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162461</xdr:rowOff>
    </xdr:from>
    <xdr:to>
      <xdr:col>10</xdr:col>
      <xdr:colOff>114300</xdr:colOff>
      <xdr:row>74</xdr:row>
      <xdr:rowOff>116438</xdr:rowOff>
    </xdr:to>
    <xdr:cxnSp macro="">
      <xdr:nvCxnSpPr>
        <xdr:cNvPr id="179" name="直線コネクタ 178"/>
        <xdr:cNvCxnSpPr/>
      </xdr:nvCxnSpPr>
      <xdr:spPr>
        <a:xfrm>
          <a:off x="1130300" y="12678311"/>
          <a:ext cx="889000" cy="1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75691</xdr:rowOff>
    </xdr:from>
    <xdr:ext cx="599010" cy="259045"/>
    <xdr:sp macro="" textlink="">
      <xdr:nvSpPr>
        <xdr:cNvPr id="181" name="テキスト ボックス 180"/>
        <xdr:cNvSpPr txBox="1"/>
      </xdr:nvSpPr>
      <xdr:spPr>
        <a:xfrm>
          <a:off x="1719795"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93822</xdr:rowOff>
    </xdr:from>
    <xdr:ext cx="599010" cy="259045"/>
    <xdr:sp macro="" textlink="">
      <xdr:nvSpPr>
        <xdr:cNvPr id="183" name="テキスト ボックス 182"/>
        <xdr:cNvSpPr txBox="1"/>
      </xdr:nvSpPr>
      <xdr:spPr>
        <a:xfrm>
          <a:off x="830795"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56789</xdr:rowOff>
    </xdr:from>
    <xdr:to>
      <xdr:col>24</xdr:col>
      <xdr:colOff>114300</xdr:colOff>
      <xdr:row>72</xdr:row>
      <xdr:rowOff>158389</xdr:rowOff>
    </xdr:to>
    <xdr:sp macro="" textlink="">
      <xdr:nvSpPr>
        <xdr:cNvPr id="189" name="楕円 188"/>
        <xdr:cNvSpPr/>
      </xdr:nvSpPr>
      <xdr:spPr>
        <a:xfrm>
          <a:off x="4584700" y="124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79666</xdr:rowOff>
    </xdr:from>
    <xdr:ext cx="599010" cy="259045"/>
    <xdr:sp macro="" textlink="">
      <xdr:nvSpPr>
        <xdr:cNvPr id="190" name="民生費該当値テキスト"/>
        <xdr:cNvSpPr txBox="1"/>
      </xdr:nvSpPr>
      <xdr:spPr>
        <a:xfrm>
          <a:off x="4686300" y="1225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96817</xdr:rowOff>
    </xdr:from>
    <xdr:to>
      <xdr:col>20</xdr:col>
      <xdr:colOff>38100</xdr:colOff>
      <xdr:row>72</xdr:row>
      <xdr:rowOff>26967</xdr:rowOff>
    </xdr:to>
    <xdr:sp macro="" textlink="">
      <xdr:nvSpPr>
        <xdr:cNvPr id="191" name="楕円 190"/>
        <xdr:cNvSpPr/>
      </xdr:nvSpPr>
      <xdr:spPr>
        <a:xfrm>
          <a:off x="3746500" y="122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43494</xdr:rowOff>
    </xdr:from>
    <xdr:ext cx="599010" cy="259045"/>
    <xdr:sp macro="" textlink="">
      <xdr:nvSpPr>
        <xdr:cNvPr id="192" name="テキスト ボックス 191"/>
        <xdr:cNvSpPr txBox="1"/>
      </xdr:nvSpPr>
      <xdr:spPr>
        <a:xfrm>
          <a:off x="3497795" y="1204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80266</xdr:rowOff>
    </xdr:from>
    <xdr:to>
      <xdr:col>15</xdr:col>
      <xdr:colOff>101600</xdr:colOff>
      <xdr:row>75</xdr:row>
      <xdr:rowOff>10416</xdr:rowOff>
    </xdr:to>
    <xdr:sp macro="" textlink="">
      <xdr:nvSpPr>
        <xdr:cNvPr id="193" name="楕円 192"/>
        <xdr:cNvSpPr/>
      </xdr:nvSpPr>
      <xdr:spPr>
        <a:xfrm>
          <a:off x="2857500" y="12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26943</xdr:rowOff>
    </xdr:from>
    <xdr:ext cx="599010" cy="259045"/>
    <xdr:sp macro="" textlink="">
      <xdr:nvSpPr>
        <xdr:cNvPr id="194" name="テキスト ボックス 193"/>
        <xdr:cNvSpPr txBox="1"/>
      </xdr:nvSpPr>
      <xdr:spPr>
        <a:xfrm>
          <a:off x="2608795" y="125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65638</xdr:rowOff>
    </xdr:from>
    <xdr:to>
      <xdr:col>10</xdr:col>
      <xdr:colOff>165100</xdr:colOff>
      <xdr:row>74</xdr:row>
      <xdr:rowOff>167238</xdr:rowOff>
    </xdr:to>
    <xdr:sp macro="" textlink="">
      <xdr:nvSpPr>
        <xdr:cNvPr id="195" name="楕円 194"/>
        <xdr:cNvSpPr/>
      </xdr:nvSpPr>
      <xdr:spPr>
        <a:xfrm>
          <a:off x="1968500" y="127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12315</xdr:rowOff>
    </xdr:from>
    <xdr:ext cx="599010" cy="259045"/>
    <xdr:sp macro="" textlink="">
      <xdr:nvSpPr>
        <xdr:cNvPr id="196" name="テキスト ボックス 195"/>
        <xdr:cNvSpPr txBox="1"/>
      </xdr:nvSpPr>
      <xdr:spPr>
        <a:xfrm>
          <a:off x="1719795" y="125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111661</xdr:rowOff>
    </xdr:from>
    <xdr:to>
      <xdr:col>6</xdr:col>
      <xdr:colOff>38100</xdr:colOff>
      <xdr:row>74</xdr:row>
      <xdr:rowOff>41811</xdr:rowOff>
    </xdr:to>
    <xdr:sp macro="" textlink="">
      <xdr:nvSpPr>
        <xdr:cNvPr id="197" name="楕円 196"/>
        <xdr:cNvSpPr/>
      </xdr:nvSpPr>
      <xdr:spPr>
        <a:xfrm>
          <a:off x="1079500" y="126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58338</xdr:rowOff>
    </xdr:from>
    <xdr:ext cx="599010" cy="259045"/>
    <xdr:sp macro="" textlink="">
      <xdr:nvSpPr>
        <xdr:cNvPr id="198" name="テキスト ボックス 197"/>
        <xdr:cNvSpPr txBox="1"/>
      </xdr:nvSpPr>
      <xdr:spPr>
        <a:xfrm>
          <a:off x="830795" y="1240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112492</xdr:rowOff>
    </xdr:from>
    <xdr:to>
      <xdr:col>24</xdr:col>
      <xdr:colOff>63500</xdr:colOff>
      <xdr:row>92</xdr:row>
      <xdr:rowOff>133037</xdr:rowOff>
    </xdr:to>
    <xdr:cxnSp macro="">
      <xdr:nvCxnSpPr>
        <xdr:cNvPr id="227" name="直線コネクタ 226"/>
        <xdr:cNvCxnSpPr/>
      </xdr:nvCxnSpPr>
      <xdr:spPr>
        <a:xfrm>
          <a:off x="3797300" y="15885892"/>
          <a:ext cx="8382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112492</xdr:rowOff>
    </xdr:from>
    <xdr:to>
      <xdr:col>19</xdr:col>
      <xdr:colOff>177800</xdr:colOff>
      <xdr:row>93</xdr:row>
      <xdr:rowOff>17605</xdr:rowOff>
    </xdr:to>
    <xdr:cxnSp macro="">
      <xdr:nvCxnSpPr>
        <xdr:cNvPr id="230" name="直線コネクタ 229"/>
        <xdr:cNvCxnSpPr/>
      </xdr:nvCxnSpPr>
      <xdr:spPr>
        <a:xfrm flipV="1">
          <a:off x="2908300" y="15885892"/>
          <a:ext cx="889000" cy="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17605</xdr:rowOff>
    </xdr:from>
    <xdr:to>
      <xdr:col>15</xdr:col>
      <xdr:colOff>50800</xdr:colOff>
      <xdr:row>94</xdr:row>
      <xdr:rowOff>11113</xdr:rowOff>
    </xdr:to>
    <xdr:cxnSp macro="">
      <xdr:nvCxnSpPr>
        <xdr:cNvPr id="233" name="直線コネクタ 232"/>
        <xdr:cNvCxnSpPr/>
      </xdr:nvCxnSpPr>
      <xdr:spPr>
        <a:xfrm flipV="1">
          <a:off x="2019300" y="15962455"/>
          <a:ext cx="889000" cy="1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10829</xdr:rowOff>
    </xdr:from>
    <xdr:to>
      <xdr:col>15</xdr:col>
      <xdr:colOff>101600</xdr:colOff>
      <xdr:row>96</xdr:row>
      <xdr:rowOff>112429</xdr:rowOff>
    </xdr:to>
    <xdr:sp macro="" textlink="">
      <xdr:nvSpPr>
        <xdr:cNvPr id="234" name="フローチャート: 判断 233"/>
        <xdr:cNvSpPr/>
      </xdr:nvSpPr>
      <xdr:spPr>
        <a:xfrm>
          <a:off x="2857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103556</xdr:rowOff>
    </xdr:from>
    <xdr:ext cx="599010" cy="259045"/>
    <xdr:sp macro="" textlink="">
      <xdr:nvSpPr>
        <xdr:cNvPr id="235" name="テキスト ボックス 234"/>
        <xdr:cNvSpPr txBox="1"/>
      </xdr:nvSpPr>
      <xdr:spPr>
        <a:xfrm>
          <a:off x="2608795" y="165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11113</xdr:rowOff>
    </xdr:from>
    <xdr:to>
      <xdr:col>10</xdr:col>
      <xdr:colOff>114300</xdr:colOff>
      <xdr:row>94</xdr:row>
      <xdr:rowOff>12553</xdr:rowOff>
    </xdr:to>
    <xdr:cxnSp macro="">
      <xdr:nvCxnSpPr>
        <xdr:cNvPr id="236" name="直線コネクタ 235"/>
        <xdr:cNvCxnSpPr/>
      </xdr:nvCxnSpPr>
      <xdr:spPr>
        <a:xfrm flipV="1">
          <a:off x="1130300" y="1612741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132889</xdr:rowOff>
    </xdr:from>
    <xdr:ext cx="599010" cy="259045"/>
    <xdr:sp macro="" textlink="">
      <xdr:nvSpPr>
        <xdr:cNvPr id="238" name="テキスト ボックス 237"/>
        <xdr:cNvSpPr txBox="1"/>
      </xdr:nvSpPr>
      <xdr:spPr>
        <a:xfrm>
          <a:off x="1719795"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4484</xdr:rowOff>
    </xdr:from>
    <xdr:ext cx="599010" cy="259045"/>
    <xdr:sp macro="" textlink="">
      <xdr:nvSpPr>
        <xdr:cNvPr id="240" name="テキスト ボックス 239"/>
        <xdr:cNvSpPr txBox="1"/>
      </xdr:nvSpPr>
      <xdr:spPr>
        <a:xfrm>
          <a:off x="830795"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82237</xdr:rowOff>
    </xdr:from>
    <xdr:to>
      <xdr:col>24</xdr:col>
      <xdr:colOff>114300</xdr:colOff>
      <xdr:row>93</xdr:row>
      <xdr:rowOff>12387</xdr:rowOff>
    </xdr:to>
    <xdr:sp macro="" textlink="">
      <xdr:nvSpPr>
        <xdr:cNvPr id="246" name="楕円 245"/>
        <xdr:cNvSpPr/>
      </xdr:nvSpPr>
      <xdr:spPr>
        <a:xfrm>
          <a:off x="4584700" y="158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105114</xdr:rowOff>
    </xdr:from>
    <xdr:ext cx="599010" cy="259045"/>
    <xdr:sp macro="" textlink="">
      <xdr:nvSpPr>
        <xdr:cNvPr id="247" name="衛生費該当値テキスト"/>
        <xdr:cNvSpPr txBox="1"/>
      </xdr:nvSpPr>
      <xdr:spPr>
        <a:xfrm>
          <a:off x="4686300" y="1570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61692</xdr:rowOff>
    </xdr:from>
    <xdr:to>
      <xdr:col>20</xdr:col>
      <xdr:colOff>38100</xdr:colOff>
      <xdr:row>92</xdr:row>
      <xdr:rowOff>163292</xdr:rowOff>
    </xdr:to>
    <xdr:sp macro="" textlink="">
      <xdr:nvSpPr>
        <xdr:cNvPr id="248" name="楕円 247"/>
        <xdr:cNvSpPr/>
      </xdr:nvSpPr>
      <xdr:spPr>
        <a:xfrm>
          <a:off x="3746500" y="158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8369</xdr:rowOff>
    </xdr:from>
    <xdr:ext cx="599010" cy="259045"/>
    <xdr:sp macro="" textlink="">
      <xdr:nvSpPr>
        <xdr:cNvPr id="249" name="テキスト ボックス 248"/>
        <xdr:cNvSpPr txBox="1"/>
      </xdr:nvSpPr>
      <xdr:spPr>
        <a:xfrm>
          <a:off x="3497795" y="156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138255</xdr:rowOff>
    </xdr:from>
    <xdr:to>
      <xdr:col>15</xdr:col>
      <xdr:colOff>101600</xdr:colOff>
      <xdr:row>93</xdr:row>
      <xdr:rowOff>68405</xdr:rowOff>
    </xdr:to>
    <xdr:sp macro="" textlink="">
      <xdr:nvSpPr>
        <xdr:cNvPr id="250" name="楕円 249"/>
        <xdr:cNvSpPr/>
      </xdr:nvSpPr>
      <xdr:spPr>
        <a:xfrm>
          <a:off x="2857500" y="15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84932</xdr:rowOff>
    </xdr:from>
    <xdr:ext cx="599010" cy="259045"/>
    <xdr:sp macro="" textlink="">
      <xdr:nvSpPr>
        <xdr:cNvPr id="251" name="テキスト ボックス 250"/>
        <xdr:cNvSpPr txBox="1"/>
      </xdr:nvSpPr>
      <xdr:spPr>
        <a:xfrm>
          <a:off x="2608795" y="156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131763</xdr:rowOff>
    </xdr:from>
    <xdr:to>
      <xdr:col>10</xdr:col>
      <xdr:colOff>165100</xdr:colOff>
      <xdr:row>94</xdr:row>
      <xdr:rowOff>61913</xdr:rowOff>
    </xdr:to>
    <xdr:sp macro="" textlink="">
      <xdr:nvSpPr>
        <xdr:cNvPr id="252" name="楕円 251"/>
        <xdr:cNvSpPr/>
      </xdr:nvSpPr>
      <xdr:spPr>
        <a:xfrm>
          <a:off x="1968500" y="16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78440</xdr:rowOff>
    </xdr:from>
    <xdr:ext cx="599010" cy="259045"/>
    <xdr:sp macro="" textlink="">
      <xdr:nvSpPr>
        <xdr:cNvPr id="253" name="テキスト ボックス 252"/>
        <xdr:cNvSpPr txBox="1"/>
      </xdr:nvSpPr>
      <xdr:spPr>
        <a:xfrm>
          <a:off x="1719795" y="158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133203</xdr:rowOff>
    </xdr:from>
    <xdr:to>
      <xdr:col>6</xdr:col>
      <xdr:colOff>38100</xdr:colOff>
      <xdr:row>94</xdr:row>
      <xdr:rowOff>63353</xdr:rowOff>
    </xdr:to>
    <xdr:sp macro="" textlink="">
      <xdr:nvSpPr>
        <xdr:cNvPr id="254" name="楕円 253"/>
        <xdr:cNvSpPr/>
      </xdr:nvSpPr>
      <xdr:spPr>
        <a:xfrm>
          <a:off x="1079500" y="16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79880</xdr:rowOff>
    </xdr:from>
    <xdr:ext cx="599010" cy="259045"/>
    <xdr:sp macro="" textlink="">
      <xdr:nvSpPr>
        <xdr:cNvPr id="255" name="テキスト ボックス 254"/>
        <xdr:cNvSpPr txBox="1"/>
      </xdr:nvSpPr>
      <xdr:spPr>
        <a:xfrm>
          <a:off x="830795" y="1585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43726</xdr:rowOff>
    </xdr:to>
    <xdr:cxnSp macro="">
      <xdr:nvCxnSpPr>
        <xdr:cNvPr id="284" name="直線コネクタ 283"/>
        <xdr:cNvCxnSpPr/>
      </xdr:nvCxnSpPr>
      <xdr:spPr>
        <a:xfrm>
          <a:off x="9639300" y="6729857"/>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44374</xdr:rowOff>
    </xdr:to>
    <xdr:cxnSp macro="">
      <xdr:nvCxnSpPr>
        <xdr:cNvPr id="287" name="直線コネクタ 286"/>
        <xdr:cNvCxnSpPr/>
      </xdr:nvCxnSpPr>
      <xdr:spPr>
        <a:xfrm flipV="1">
          <a:off x="8750300" y="672985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145186</xdr:rowOff>
    </xdr:from>
    <xdr:to>
      <xdr:col>45</xdr:col>
      <xdr:colOff>177800</xdr:colOff>
      <xdr:row>39</xdr:row>
      <xdr:rowOff>44374</xdr:rowOff>
    </xdr:to>
    <xdr:cxnSp macro="">
      <xdr:nvCxnSpPr>
        <xdr:cNvPr id="290" name="直線コネクタ 289"/>
        <xdr:cNvCxnSpPr/>
      </xdr:nvCxnSpPr>
      <xdr:spPr>
        <a:xfrm>
          <a:off x="7861300" y="6660286"/>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39294</xdr:rowOff>
    </xdr:from>
    <xdr:to>
      <xdr:col>46</xdr:col>
      <xdr:colOff>38100</xdr:colOff>
      <xdr:row>38</xdr:row>
      <xdr:rowOff>140894</xdr:rowOff>
    </xdr:to>
    <xdr:sp macro="" textlink="">
      <xdr:nvSpPr>
        <xdr:cNvPr id="291" name="フローチャート: 判断 290"/>
        <xdr:cNvSpPr/>
      </xdr:nvSpPr>
      <xdr:spPr>
        <a:xfrm>
          <a:off x="86995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157421</xdr:rowOff>
    </xdr:from>
    <xdr:ext cx="469744" cy="259045"/>
    <xdr:sp macro="" textlink="">
      <xdr:nvSpPr>
        <xdr:cNvPr id="292" name="テキスト ボックス 291"/>
        <xdr:cNvSpPr txBox="1"/>
      </xdr:nvSpPr>
      <xdr:spPr>
        <a:xfrm>
          <a:off x="8515428" y="63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113564</xdr:rowOff>
    </xdr:from>
    <xdr:to>
      <xdr:col>41</xdr:col>
      <xdr:colOff>50800</xdr:colOff>
      <xdr:row>38</xdr:row>
      <xdr:rowOff>145186</xdr:rowOff>
    </xdr:to>
    <xdr:cxnSp macro="">
      <xdr:nvCxnSpPr>
        <xdr:cNvPr id="293" name="直線コネクタ 292"/>
        <xdr:cNvCxnSpPr/>
      </xdr:nvCxnSpPr>
      <xdr:spPr>
        <a:xfrm>
          <a:off x="6972300" y="6628664"/>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164376</xdr:rowOff>
    </xdr:from>
    <xdr:to>
      <xdr:col>55</xdr:col>
      <xdr:colOff>50800</xdr:colOff>
      <xdr:row>39</xdr:row>
      <xdr:rowOff>94526</xdr:rowOff>
    </xdr:to>
    <xdr:sp macro="" textlink="">
      <xdr:nvSpPr>
        <xdr:cNvPr id="303" name="楕円 302"/>
        <xdr:cNvSpPr/>
      </xdr:nvSpPr>
      <xdr:spPr>
        <a:xfrm>
          <a:off x="10426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05" name="楕円 304"/>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06" name="テキスト ボックス 305"/>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07" name="楕円 306"/>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08" name="テキスト ボックス 307"/>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94386</xdr:rowOff>
    </xdr:from>
    <xdr:to>
      <xdr:col>41</xdr:col>
      <xdr:colOff>101600</xdr:colOff>
      <xdr:row>39</xdr:row>
      <xdr:rowOff>24536</xdr:rowOff>
    </xdr:to>
    <xdr:sp macro="" textlink="">
      <xdr:nvSpPr>
        <xdr:cNvPr id="309" name="楕円 308"/>
        <xdr:cNvSpPr/>
      </xdr:nvSpPr>
      <xdr:spPr>
        <a:xfrm>
          <a:off x="7810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15663</xdr:rowOff>
    </xdr:from>
    <xdr:ext cx="469744" cy="259045"/>
    <xdr:sp macro="" textlink="">
      <xdr:nvSpPr>
        <xdr:cNvPr id="310" name="テキスト ボックス 309"/>
        <xdr:cNvSpPr txBox="1"/>
      </xdr:nvSpPr>
      <xdr:spPr>
        <a:xfrm>
          <a:off x="7626428"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62764</xdr:rowOff>
    </xdr:from>
    <xdr:to>
      <xdr:col>36</xdr:col>
      <xdr:colOff>165100</xdr:colOff>
      <xdr:row>38</xdr:row>
      <xdr:rowOff>164364</xdr:rowOff>
    </xdr:to>
    <xdr:sp macro="" textlink="">
      <xdr:nvSpPr>
        <xdr:cNvPr id="311" name="楕円 310"/>
        <xdr:cNvSpPr/>
      </xdr:nvSpPr>
      <xdr:spPr>
        <a:xfrm>
          <a:off x="6921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155491</xdr:rowOff>
    </xdr:from>
    <xdr:ext cx="469744" cy="259045"/>
    <xdr:sp macro="" textlink="">
      <xdr:nvSpPr>
        <xdr:cNvPr id="312" name="テキスト ボックス 311"/>
        <xdr:cNvSpPr txBox="1"/>
      </xdr:nvSpPr>
      <xdr:spPr>
        <a:xfrm>
          <a:off x="6737428" y="66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63198</xdr:rowOff>
    </xdr:from>
    <xdr:to>
      <xdr:col>55</xdr:col>
      <xdr:colOff>0</xdr:colOff>
      <xdr:row>58</xdr:row>
      <xdr:rowOff>79948</xdr:rowOff>
    </xdr:to>
    <xdr:cxnSp macro="">
      <xdr:nvCxnSpPr>
        <xdr:cNvPr id="339" name="直線コネクタ 338"/>
        <xdr:cNvCxnSpPr/>
      </xdr:nvCxnSpPr>
      <xdr:spPr>
        <a:xfrm>
          <a:off x="9639300" y="10007298"/>
          <a:ext cx="8382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63198</xdr:rowOff>
    </xdr:from>
    <xdr:to>
      <xdr:col>50</xdr:col>
      <xdr:colOff>114300</xdr:colOff>
      <xdr:row>58</xdr:row>
      <xdr:rowOff>74042</xdr:rowOff>
    </xdr:to>
    <xdr:cxnSp macro="">
      <xdr:nvCxnSpPr>
        <xdr:cNvPr id="342" name="直線コネクタ 341"/>
        <xdr:cNvCxnSpPr/>
      </xdr:nvCxnSpPr>
      <xdr:spPr>
        <a:xfrm flipV="1">
          <a:off x="8750300" y="10007298"/>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72750</xdr:rowOff>
    </xdr:from>
    <xdr:to>
      <xdr:col>45</xdr:col>
      <xdr:colOff>177800</xdr:colOff>
      <xdr:row>58</xdr:row>
      <xdr:rowOff>74042</xdr:rowOff>
    </xdr:to>
    <xdr:cxnSp macro="">
      <xdr:nvCxnSpPr>
        <xdr:cNvPr id="345" name="直線コネクタ 344"/>
        <xdr:cNvCxnSpPr/>
      </xdr:nvCxnSpPr>
      <xdr:spPr>
        <a:xfrm>
          <a:off x="7861300" y="10016850"/>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43672</xdr:rowOff>
    </xdr:from>
    <xdr:to>
      <xdr:col>46</xdr:col>
      <xdr:colOff>38100</xdr:colOff>
      <xdr:row>58</xdr:row>
      <xdr:rowOff>145272</xdr:rowOff>
    </xdr:to>
    <xdr:sp macro="" textlink="">
      <xdr:nvSpPr>
        <xdr:cNvPr id="346" name="フローチャート: 判断 345"/>
        <xdr:cNvSpPr/>
      </xdr:nvSpPr>
      <xdr:spPr>
        <a:xfrm>
          <a:off x="8699500" y="99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136399</xdr:rowOff>
    </xdr:from>
    <xdr:ext cx="534377" cy="259045"/>
    <xdr:sp macro="" textlink="">
      <xdr:nvSpPr>
        <xdr:cNvPr id="347" name="テキスト ボックス 346"/>
        <xdr:cNvSpPr txBox="1"/>
      </xdr:nvSpPr>
      <xdr:spPr>
        <a:xfrm>
          <a:off x="8483111" y="100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72750</xdr:rowOff>
    </xdr:from>
    <xdr:to>
      <xdr:col>41</xdr:col>
      <xdr:colOff>50800</xdr:colOff>
      <xdr:row>58</xdr:row>
      <xdr:rowOff>80975</xdr:rowOff>
    </xdr:to>
    <xdr:cxnSp macro="">
      <xdr:nvCxnSpPr>
        <xdr:cNvPr id="348" name="直線コネクタ 347"/>
        <xdr:cNvCxnSpPr/>
      </xdr:nvCxnSpPr>
      <xdr:spPr>
        <a:xfrm flipV="1">
          <a:off x="6972300" y="10016850"/>
          <a:ext cx="889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135449</xdr:rowOff>
    </xdr:from>
    <xdr:ext cx="599010" cy="259045"/>
    <xdr:sp macro="" textlink="">
      <xdr:nvSpPr>
        <xdr:cNvPr id="350" name="テキスト ボックス 349"/>
        <xdr:cNvSpPr txBox="1"/>
      </xdr:nvSpPr>
      <xdr:spPr>
        <a:xfrm>
          <a:off x="7561795" y="100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138101</xdr:rowOff>
    </xdr:from>
    <xdr:ext cx="534377" cy="259045"/>
    <xdr:sp macro="" textlink="">
      <xdr:nvSpPr>
        <xdr:cNvPr id="352" name="テキスト ボックス 351"/>
        <xdr:cNvSpPr txBox="1"/>
      </xdr:nvSpPr>
      <xdr:spPr>
        <a:xfrm>
          <a:off x="6705111" y="100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29148</xdr:rowOff>
    </xdr:from>
    <xdr:to>
      <xdr:col>55</xdr:col>
      <xdr:colOff>50800</xdr:colOff>
      <xdr:row>58</xdr:row>
      <xdr:rowOff>130748</xdr:rowOff>
    </xdr:to>
    <xdr:sp macro="" textlink="">
      <xdr:nvSpPr>
        <xdr:cNvPr id="358" name="楕円 357"/>
        <xdr:cNvSpPr/>
      </xdr:nvSpPr>
      <xdr:spPr>
        <a:xfrm>
          <a:off x="10426700" y="99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12398</xdr:rowOff>
    </xdr:from>
    <xdr:to>
      <xdr:col>50</xdr:col>
      <xdr:colOff>165100</xdr:colOff>
      <xdr:row>58</xdr:row>
      <xdr:rowOff>113998</xdr:rowOff>
    </xdr:to>
    <xdr:sp macro="" textlink="">
      <xdr:nvSpPr>
        <xdr:cNvPr id="360" name="楕円 359"/>
        <xdr:cNvSpPr/>
      </xdr:nvSpPr>
      <xdr:spPr>
        <a:xfrm>
          <a:off x="9588500" y="99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105125</xdr:rowOff>
    </xdr:from>
    <xdr:ext cx="599010" cy="259045"/>
    <xdr:sp macro="" textlink="">
      <xdr:nvSpPr>
        <xdr:cNvPr id="361" name="テキスト ボックス 360"/>
        <xdr:cNvSpPr txBox="1"/>
      </xdr:nvSpPr>
      <xdr:spPr>
        <a:xfrm>
          <a:off x="9339795" y="1004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23242</xdr:rowOff>
    </xdr:from>
    <xdr:to>
      <xdr:col>46</xdr:col>
      <xdr:colOff>38100</xdr:colOff>
      <xdr:row>58</xdr:row>
      <xdr:rowOff>124842</xdr:rowOff>
    </xdr:to>
    <xdr:sp macro="" textlink="">
      <xdr:nvSpPr>
        <xdr:cNvPr id="362" name="楕円 361"/>
        <xdr:cNvSpPr/>
      </xdr:nvSpPr>
      <xdr:spPr>
        <a:xfrm>
          <a:off x="8699500" y="99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141369</xdr:rowOff>
    </xdr:from>
    <xdr:ext cx="599010" cy="259045"/>
    <xdr:sp macro="" textlink="">
      <xdr:nvSpPr>
        <xdr:cNvPr id="363" name="テキスト ボックス 362"/>
        <xdr:cNvSpPr txBox="1"/>
      </xdr:nvSpPr>
      <xdr:spPr>
        <a:xfrm>
          <a:off x="8450795" y="97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21950</xdr:rowOff>
    </xdr:from>
    <xdr:to>
      <xdr:col>41</xdr:col>
      <xdr:colOff>101600</xdr:colOff>
      <xdr:row>58</xdr:row>
      <xdr:rowOff>123550</xdr:rowOff>
    </xdr:to>
    <xdr:sp macro="" textlink="">
      <xdr:nvSpPr>
        <xdr:cNvPr id="364" name="楕円 363"/>
        <xdr:cNvSpPr/>
      </xdr:nvSpPr>
      <xdr:spPr>
        <a:xfrm>
          <a:off x="7810500" y="99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140077</xdr:rowOff>
    </xdr:from>
    <xdr:ext cx="599010" cy="259045"/>
    <xdr:sp macro="" textlink="">
      <xdr:nvSpPr>
        <xdr:cNvPr id="365" name="テキスト ボックス 364"/>
        <xdr:cNvSpPr txBox="1"/>
      </xdr:nvSpPr>
      <xdr:spPr>
        <a:xfrm>
          <a:off x="7561795" y="97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30175</xdr:rowOff>
    </xdr:from>
    <xdr:to>
      <xdr:col>36</xdr:col>
      <xdr:colOff>165100</xdr:colOff>
      <xdr:row>58</xdr:row>
      <xdr:rowOff>131775</xdr:rowOff>
    </xdr:to>
    <xdr:sp macro="" textlink="">
      <xdr:nvSpPr>
        <xdr:cNvPr id="366" name="楕円 365"/>
        <xdr:cNvSpPr/>
      </xdr:nvSpPr>
      <xdr:spPr>
        <a:xfrm>
          <a:off x="6921500" y="99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148302</xdr:rowOff>
    </xdr:from>
    <xdr:ext cx="599010" cy="259045"/>
    <xdr:sp macro="" textlink="">
      <xdr:nvSpPr>
        <xdr:cNvPr id="367" name="テキスト ボックス 366"/>
        <xdr:cNvSpPr txBox="1"/>
      </xdr:nvSpPr>
      <xdr:spPr>
        <a:xfrm>
          <a:off x="6672795" y="97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38595</xdr:rowOff>
    </xdr:from>
    <xdr:to>
      <xdr:col>55</xdr:col>
      <xdr:colOff>0</xdr:colOff>
      <xdr:row>78</xdr:row>
      <xdr:rowOff>71887</xdr:rowOff>
    </xdr:to>
    <xdr:cxnSp macro="">
      <xdr:nvCxnSpPr>
        <xdr:cNvPr id="396" name="直線コネクタ 395"/>
        <xdr:cNvCxnSpPr/>
      </xdr:nvCxnSpPr>
      <xdr:spPr>
        <a:xfrm flipV="1">
          <a:off x="9639300" y="13411695"/>
          <a:ext cx="8382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71887</xdr:rowOff>
    </xdr:from>
    <xdr:to>
      <xdr:col>50</xdr:col>
      <xdr:colOff>114300</xdr:colOff>
      <xdr:row>78</xdr:row>
      <xdr:rowOff>121734</xdr:rowOff>
    </xdr:to>
    <xdr:cxnSp macro="">
      <xdr:nvCxnSpPr>
        <xdr:cNvPr id="399" name="直線コネクタ 398"/>
        <xdr:cNvCxnSpPr/>
      </xdr:nvCxnSpPr>
      <xdr:spPr>
        <a:xfrm flipV="1">
          <a:off x="8750300" y="13444987"/>
          <a:ext cx="8890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121734</xdr:rowOff>
    </xdr:from>
    <xdr:to>
      <xdr:col>45</xdr:col>
      <xdr:colOff>177800</xdr:colOff>
      <xdr:row>78</xdr:row>
      <xdr:rowOff>137926</xdr:rowOff>
    </xdr:to>
    <xdr:cxnSp macro="">
      <xdr:nvCxnSpPr>
        <xdr:cNvPr id="402" name="直線コネクタ 401"/>
        <xdr:cNvCxnSpPr/>
      </xdr:nvCxnSpPr>
      <xdr:spPr>
        <a:xfrm flipV="1">
          <a:off x="7861300" y="13494834"/>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3" name="フローチャート: 判断 402"/>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04" name="テキスト ボックス 403"/>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137926</xdr:rowOff>
    </xdr:from>
    <xdr:to>
      <xdr:col>41</xdr:col>
      <xdr:colOff>50800</xdr:colOff>
      <xdr:row>78</xdr:row>
      <xdr:rowOff>142346</xdr:rowOff>
    </xdr:to>
    <xdr:cxnSp macro="">
      <xdr:nvCxnSpPr>
        <xdr:cNvPr id="405" name="直線コネクタ 404"/>
        <xdr:cNvCxnSpPr/>
      </xdr:nvCxnSpPr>
      <xdr:spPr>
        <a:xfrm flipV="1">
          <a:off x="6972300" y="1351102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159245</xdr:rowOff>
    </xdr:from>
    <xdr:to>
      <xdr:col>55</xdr:col>
      <xdr:colOff>50800</xdr:colOff>
      <xdr:row>78</xdr:row>
      <xdr:rowOff>89395</xdr:rowOff>
    </xdr:to>
    <xdr:sp macro="" textlink="">
      <xdr:nvSpPr>
        <xdr:cNvPr id="415" name="楕円 414"/>
        <xdr:cNvSpPr/>
      </xdr:nvSpPr>
      <xdr:spPr>
        <a:xfrm>
          <a:off x="10426700" y="133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10672</xdr:rowOff>
    </xdr:from>
    <xdr:ext cx="534377" cy="259045"/>
    <xdr:sp macro="" textlink="">
      <xdr:nvSpPr>
        <xdr:cNvPr id="416" name="商工費該当値テキスト"/>
        <xdr:cNvSpPr txBox="1"/>
      </xdr:nvSpPr>
      <xdr:spPr>
        <a:xfrm>
          <a:off x="10528300" y="132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21087</xdr:rowOff>
    </xdr:from>
    <xdr:to>
      <xdr:col>50</xdr:col>
      <xdr:colOff>165100</xdr:colOff>
      <xdr:row>78</xdr:row>
      <xdr:rowOff>122687</xdr:rowOff>
    </xdr:to>
    <xdr:sp macro="" textlink="">
      <xdr:nvSpPr>
        <xdr:cNvPr id="417" name="楕円 416"/>
        <xdr:cNvSpPr/>
      </xdr:nvSpPr>
      <xdr:spPr>
        <a:xfrm>
          <a:off x="9588500" y="133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139214</xdr:rowOff>
    </xdr:from>
    <xdr:ext cx="534377" cy="259045"/>
    <xdr:sp macro="" textlink="">
      <xdr:nvSpPr>
        <xdr:cNvPr id="418" name="テキスト ボックス 417"/>
        <xdr:cNvSpPr txBox="1"/>
      </xdr:nvSpPr>
      <xdr:spPr>
        <a:xfrm>
          <a:off x="9372111" y="131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70934</xdr:rowOff>
    </xdr:from>
    <xdr:to>
      <xdr:col>46</xdr:col>
      <xdr:colOff>38100</xdr:colOff>
      <xdr:row>79</xdr:row>
      <xdr:rowOff>1084</xdr:rowOff>
    </xdr:to>
    <xdr:sp macro="" textlink="">
      <xdr:nvSpPr>
        <xdr:cNvPr id="419" name="楕円 418"/>
        <xdr:cNvSpPr/>
      </xdr:nvSpPr>
      <xdr:spPr>
        <a:xfrm>
          <a:off x="8699500" y="134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163661</xdr:rowOff>
    </xdr:from>
    <xdr:ext cx="534377" cy="259045"/>
    <xdr:sp macro="" textlink="">
      <xdr:nvSpPr>
        <xdr:cNvPr id="420" name="テキスト ボックス 419"/>
        <xdr:cNvSpPr txBox="1"/>
      </xdr:nvSpPr>
      <xdr:spPr>
        <a:xfrm>
          <a:off x="8483111" y="135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87126</xdr:rowOff>
    </xdr:from>
    <xdr:to>
      <xdr:col>41</xdr:col>
      <xdr:colOff>101600</xdr:colOff>
      <xdr:row>79</xdr:row>
      <xdr:rowOff>17276</xdr:rowOff>
    </xdr:to>
    <xdr:sp macro="" textlink="">
      <xdr:nvSpPr>
        <xdr:cNvPr id="421" name="楕円 420"/>
        <xdr:cNvSpPr/>
      </xdr:nvSpPr>
      <xdr:spPr>
        <a:xfrm>
          <a:off x="7810500" y="134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8403</xdr:rowOff>
    </xdr:from>
    <xdr:ext cx="534377" cy="259045"/>
    <xdr:sp macro="" textlink="">
      <xdr:nvSpPr>
        <xdr:cNvPr id="422" name="テキスト ボックス 421"/>
        <xdr:cNvSpPr txBox="1"/>
      </xdr:nvSpPr>
      <xdr:spPr>
        <a:xfrm>
          <a:off x="7594111" y="1355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91546</xdr:rowOff>
    </xdr:from>
    <xdr:to>
      <xdr:col>36</xdr:col>
      <xdr:colOff>165100</xdr:colOff>
      <xdr:row>79</xdr:row>
      <xdr:rowOff>21696</xdr:rowOff>
    </xdr:to>
    <xdr:sp macro="" textlink="">
      <xdr:nvSpPr>
        <xdr:cNvPr id="423" name="楕円 422"/>
        <xdr:cNvSpPr/>
      </xdr:nvSpPr>
      <xdr:spPr>
        <a:xfrm>
          <a:off x="6921500" y="134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12823</xdr:rowOff>
    </xdr:from>
    <xdr:ext cx="534377" cy="259045"/>
    <xdr:sp macro="" textlink="">
      <xdr:nvSpPr>
        <xdr:cNvPr id="424" name="テキスト ボックス 423"/>
        <xdr:cNvSpPr txBox="1"/>
      </xdr:nvSpPr>
      <xdr:spPr>
        <a:xfrm>
          <a:off x="6705111" y="135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141402</xdr:rowOff>
    </xdr:from>
    <xdr:to>
      <xdr:col>55</xdr:col>
      <xdr:colOff>0</xdr:colOff>
      <xdr:row>97</xdr:row>
      <xdr:rowOff>145011</xdr:rowOff>
    </xdr:to>
    <xdr:cxnSp macro="">
      <xdr:nvCxnSpPr>
        <xdr:cNvPr id="451" name="直線コネクタ 450"/>
        <xdr:cNvCxnSpPr/>
      </xdr:nvCxnSpPr>
      <xdr:spPr>
        <a:xfrm flipV="1">
          <a:off x="9639300" y="16772052"/>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145011</xdr:rowOff>
    </xdr:from>
    <xdr:to>
      <xdr:col>50</xdr:col>
      <xdr:colOff>114300</xdr:colOff>
      <xdr:row>98</xdr:row>
      <xdr:rowOff>10790</xdr:rowOff>
    </xdr:to>
    <xdr:cxnSp macro="">
      <xdr:nvCxnSpPr>
        <xdr:cNvPr id="454" name="直線コネクタ 453"/>
        <xdr:cNvCxnSpPr/>
      </xdr:nvCxnSpPr>
      <xdr:spPr>
        <a:xfrm flipV="1">
          <a:off x="8750300" y="16775661"/>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118179</xdr:rowOff>
    </xdr:from>
    <xdr:to>
      <xdr:col>45</xdr:col>
      <xdr:colOff>177800</xdr:colOff>
      <xdr:row>98</xdr:row>
      <xdr:rowOff>10790</xdr:rowOff>
    </xdr:to>
    <xdr:cxnSp macro="">
      <xdr:nvCxnSpPr>
        <xdr:cNvPr id="457" name="直線コネクタ 456"/>
        <xdr:cNvCxnSpPr/>
      </xdr:nvCxnSpPr>
      <xdr:spPr>
        <a:xfrm>
          <a:off x="7861300" y="16748829"/>
          <a:ext cx="889000" cy="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124118</xdr:rowOff>
    </xdr:from>
    <xdr:to>
      <xdr:col>46</xdr:col>
      <xdr:colOff>38100</xdr:colOff>
      <xdr:row>98</xdr:row>
      <xdr:rowOff>54268</xdr:rowOff>
    </xdr:to>
    <xdr:sp macro="" textlink="">
      <xdr:nvSpPr>
        <xdr:cNvPr id="458" name="フローチャート: 判断 457"/>
        <xdr:cNvSpPr/>
      </xdr:nvSpPr>
      <xdr:spPr>
        <a:xfrm>
          <a:off x="8699500" y="1675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70795</xdr:rowOff>
    </xdr:from>
    <xdr:ext cx="599010" cy="259045"/>
    <xdr:sp macro="" textlink="">
      <xdr:nvSpPr>
        <xdr:cNvPr id="459" name="テキスト ボックス 458"/>
        <xdr:cNvSpPr txBox="1"/>
      </xdr:nvSpPr>
      <xdr:spPr>
        <a:xfrm>
          <a:off x="8450795" y="165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118179</xdr:rowOff>
    </xdr:from>
    <xdr:to>
      <xdr:col>41</xdr:col>
      <xdr:colOff>50800</xdr:colOff>
      <xdr:row>97</xdr:row>
      <xdr:rowOff>167371</xdr:rowOff>
    </xdr:to>
    <xdr:cxnSp macro="">
      <xdr:nvCxnSpPr>
        <xdr:cNvPr id="460" name="直線コネクタ 459"/>
        <xdr:cNvCxnSpPr/>
      </xdr:nvCxnSpPr>
      <xdr:spPr>
        <a:xfrm flipV="1">
          <a:off x="6972300" y="16748829"/>
          <a:ext cx="8890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45572</xdr:rowOff>
    </xdr:from>
    <xdr:ext cx="599010" cy="259045"/>
    <xdr:sp macro="" textlink="">
      <xdr:nvSpPr>
        <xdr:cNvPr id="462" name="テキスト ボックス 461"/>
        <xdr:cNvSpPr txBox="1"/>
      </xdr:nvSpPr>
      <xdr:spPr>
        <a:xfrm>
          <a:off x="7561795" y="168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60072</xdr:rowOff>
    </xdr:from>
    <xdr:ext cx="599010" cy="259045"/>
    <xdr:sp macro="" textlink="">
      <xdr:nvSpPr>
        <xdr:cNvPr id="464" name="テキスト ボックス 463"/>
        <xdr:cNvSpPr txBox="1"/>
      </xdr:nvSpPr>
      <xdr:spPr>
        <a:xfrm>
          <a:off x="6672795" y="168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90602</xdr:rowOff>
    </xdr:from>
    <xdr:to>
      <xdr:col>55</xdr:col>
      <xdr:colOff>50800</xdr:colOff>
      <xdr:row>98</xdr:row>
      <xdr:rowOff>20752</xdr:rowOff>
    </xdr:to>
    <xdr:sp macro="" textlink="">
      <xdr:nvSpPr>
        <xdr:cNvPr id="470" name="楕円 469"/>
        <xdr:cNvSpPr/>
      </xdr:nvSpPr>
      <xdr:spPr>
        <a:xfrm>
          <a:off x="10426700" y="167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113479</xdr:rowOff>
    </xdr:from>
    <xdr:ext cx="599010" cy="259045"/>
    <xdr:sp macro="" textlink="">
      <xdr:nvSpPr>
        <xdr:cNvPr id="471" name="土木費該当値テキスト"/>
        <xdr:cNvSpPr txBox="1"/>
      </xdr:nvSpPr>
      <xdr:spPr>
        <a:xfrm>
          <a:off x="10528300" y="1657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94211</xdr:rowOff>
    </xdr:from>
    <xdr:to>
      <xdr:col>50</xdr:col>
      <xdr:colOff>165100</xdr:colOff>
      <xdr:row>98</xdr:row>
      <xdr:rowOff>24361</xdr:rowOff>
    </xdr:to>
    <xdr:sp macro="" textlink="">
      <xdr:nvSpPr>
        <xdr:cNvPr id="472" name="楕円 471"/>
        <xdr:cNvSpPr/>
      </xdr:nvSpPr>
      <xdr:spPr>
        <a:xfrm>
          <a:off x="9588500" y="167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40888</xdr:rowOff>
    </xdr:from>
    <xdr:ext cx="599010" cy="259045"/>
    <xdr:sp macro="" textlink="">
      <xdr:nvSpPr>
        <xdr:cNvPr id="473" name="テキスト ボックス 472"/>
        <xdr:cNvSpPr txBox="1"/>
      </xdr:nvSpPr>
      <xdr:spPr>
        <a:xfrm>
          <a:off x="9339795" y="1650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131440</xdr:rowOff>
    </xdr:from>
    <xdr:to>
      <xdr:col>46</xdr:col>
      <xdr:colOff>38100</xdr:colOff>
      <xdr:row>98</xdr:row>
      <xdr:rowOff>61590</xdr:rowOff>
    </xdr:to>
    <xdr:sp macro="" textlink="">
      <xdr:nvSpPr>
        <xdr:cNvPr id="474" name="楕円 473"/>
        <xdr:cNvSpPr/>
      </xdr:nvSpPr>
      <xdr:spPr>
        <a:xfrm>
          <a:off x="8699500" y="167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52717</xdr:rowOff>
    </xdr:from>
    <xdr:ext cx="599010" cy="259045"/>
    <xdr:sp macro="" textlink="">
      <xdr:nvSpPr>
        <xdr:cNvPr id="475" name="テキスト ボックス 474"/>
        <xdr:cNvSpPr txBox="1"/>
      </xdr:nvSpPr>
      <xdr:spPr>
        <a:xfrm>
          <a:off x="8450795" y="1685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67379</xdr:rowOff>
    </xdr:from>
    <xdr:to>
      <xdr:col>41</xdr:col>
      <xdr:colOff>101600</xdr:colOff>
      <xdr:row>97</xdr:row>
      <xdr:rowOff>168979</xdr:rowOff>
    </xdr:to>
    <xdr:sp macro="" textlink="">
      <xdr:nvSpPr>
        <xdr:cNvPr id="476" name="楕円 475"/>
        <xdr:cNvSpPr/>
      </xdr:nvSpPr>
      <xdr:spPr>
        <a:xfrm>
          <a:off x="7810500" y="166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14056</xdr:rowOff>
    </xdr:from>
    <xdr:ext cx="599010" cy="259045"/>
    <xdr:sp macro="" textlink="">
      <xdr:nvSpPr>
        <xdr:cNvPr id="477" name="テキスト ボックス 476"/>
        <xdr:cNvSpPr txBox="1"/>
      </xdr:nvSpPr>
      <xdr:spPr>
        <a:xfrm>
          <a:off x="7561795" y="164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116571</xdr:rowOff>
    </xdr:from>
    <xdr:to>
      <xdr:col>36</xdr:col>
      <xdr:colOff>165100</xdr:colOff>
      <xdr:row>98</xdr:row>
      <xdr:rowOff>46721</xdr:rowOff>
    </xdr:to>
    <xdr:sp macro="" textlink="">
      <xdr:nvSpPr>
        <xdr:cNvPr id="478" name="楕円 477"/>
        <xdr:cNvSpPr/>
      </xdr:nvSpPr>
      <xdr:spPr>
        <a:xfrm>
          <a:off x="6921500" y="167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63248</xdr:rowOff>
    </xdr:from>
    <xdr:ext cx="599010" cy="259045"/>
    <xdr:sp macro="" textlink="">
      <xdr:nvSpPr>
        <xdr:cNvPr id="479" name="テキスト ボックス 478"/>
        <xdr:cNvSpPr txBox="1"/>
      </xdr:nvSpPr>
      <xdr:spPr>
        <a:xfrm>
          <a:off x="6672795" y="1652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123187</xdr:rowOff>
    </xdr:from>
    <xdr:to>
      <xdr:col>85</xdr:col>
      <xdr:colOff>127000</xdr:colOff>
      <xdr:row>35</xdr:row>
      <xdr:rowOff>118052</xdr:rowOff>
    </xdr:to>
    <xdr:cxnSp macro="">
      <xdr:nvCxnSpPr>
        <xdr:cNvPr id="508" name="直線コネクタ 507"/>
        <xdr:cNvCxnSpPr/>
      </xdr:nvCxnSpPr>
      <xdr:spPr>
        <a:xfrm>
          <a:off x="15481300" y="5952487"/>
          <a:ext cx="838200" cy="16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123187</xdr:rowOff>
    </xdr:from>
    <xdr:to>
      <xdr:col>81</xdr:col>
      <xdr:colOff>50800</xdr:colOff>
      <xdr:row>35</xdr:row>
      <xdr:rowOff>75593</xdr:rowOff>
    </xdr:to>
    <xdr:cxnSp macro="">
      <xdr:nvCxnSpPr>
        <xdr:cNvPr id="511" name="直線コネクタ 510"/>
        <xdr:cNvCxnSpPr/>
      </xdr:nvCxnSpPr>
      <xdr:spPr>
        <a:xfrm flipV="1">
          <a:off x="14592300" y="5952487"/>
          <a:ext cx="889000" cy="1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72156</xdr:rowOff>
    </xdr:from>
    <xdr:to>
      <xdr:col>76</xdr:col>
      <xdr:colOff>114300</xdr:colOff>
      <xdr:row>35</xdr:row>
      <xdr:rowOff>75593</xdr:rowOff>
    </xdr:to>
    <xdr:cxnSp macro="">
      <xdr:nvCxnSpPr>
        <xdr:cNvPr id="514" name="直線コネクタ 513"/>
        <xdr:cNvCxnSpPr/>
      </xdr:nvCxnSpPr>
      <xdr:spPr>
        <a:xfrm>
          <a:off x="13703300" y="607290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171280</xdr:rowOff>
    </xdr:from>
    <xdr:to>
      <xdr:col>76</xdr:col>
      <xdr:colOff>165100</xdr:colOff>
      <xdr:row>36</xdr:row>
      <xdr:rowOff>101430</xdr:rowOff>
    </xdr:to>
    <xdr:sp macro="" textlink="">
      <xdr:nvSpPr>
        <xdr:cNvPr id="515" name="フローチャート: 判断 514"/>
        <xdr:cNvSpPr/>
      </xdr:nvSpPr>
      <xdr:spPr>
        <a:xfrm>
          <a:off x="14541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92557</xdr:rowOff>
    </xdr:from>
    <xdr:ext cx="534377" cy="259045"/>
    <xdr:sp macro="" textlink="">
      <xdr:nvSpPr>
        <xdr:cNvPr id="516" name="テキスト ボックス 515"/>
        <xdr:cNvSpPr txBox="1"/>
      </xdr:nvSpPr>
      <xdr:spPr>
        <a:xfrm>
          <a:off x="14325111" y="62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160305</xdr:rowOff>
    </xdr:from>
    <xdr:to>
      <xdr:col>71</xdr:col>
      <xdr:colOff>177800</xdr:colOff>
      <xdr:row>35</xdr:row>
      <xdr:rowOff>72156</xdr:rowOff>
    </xdr:to>
    <xdr:cxnSp macro="">
      <xdr:nvCxnSpPr>
        <xdr:cNvPr id="517" name="直線コネクタ 516"/>
        <xdr:cNvCxnSpPr/>
      </xdr:nvCxnSpPr>
      <xdr:spPr>
        <a:xfrm>
          <a:off x="12814300" y="5989605"/>
          <a:ext cx="8890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117977</xdr:rowOff>
    </xdr:from>
    <xdr:ext cx="534377" cy="259045"/>
    <xdr:sp macro="" textlink="">
      <xdr:nvSpPr>
        <xdr:cNvPr id="519" name="テキスト ボックス 518"/>
        <xdr:cNvSpPr txBox="1"/>
      </xdr:nvSpPr>
      <xdr:spPr>
        <a:xfrm>
          <a:off x="13436111" y="62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123250</xdr:rowOff>
    </xdr:from>
    <xdr:ext cx="534377" cy="259045"/>
    <xdr:sp macro="" textlink="">
      <xdr:nvSpPr>
        <xdr:cNvPr id="521" name="テキスト ボックス 520"/>
        <xdr:cNvSpPr txBox="1"/>
      </xdr:nvSpPr>
      <xdr:spPr>
        <a:xfrm>
          <a:off x="12547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67252</xdr:rowOff>
    </xdr:from>
    <xdr:to>
      <xdr:col>85</xdr:col>
      <xdr:colOff>177800</xdr:colOff>
      <xdr:row>35</xdr:row>
      <xdr:rowOff>168852</xdr:rowOff>
    </xdr:to>
    <xdr:sp macro="" textlink="">
      <xdr:nvSpPr>
        <xdr:cNvPr id="527" name="楕円 526"/>
        <xdr:cNvSpPr/>
      </xdr:nvSpPr>
      <xdr:spPr>
        <a:xfrm>
          <a:off x="16268700" y="60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90129</xdr:rowOff>
    </xdr:from>
    <xdr:ext cx="534377" cy="259045"/>
    <xdr:sp macro="" textlink="">
      <xdr:nvSpPr>
        <xdr:cNvPr id="528" name="消防費該当値テキスト"/>
        <xdr:cNvSpPr txBox="1"/>
      </xdr:nvSpPr>
      <xdr:spPr>
        <a:xfrm>
          <a:off x="16370300" y="59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72387</xdr:rowOff>
    </xdr:from>
    <xdr:to>
      <xdr:col>81</xdr:col>
      <xdr:colOff>101600</xdr:colOff>
      <xdr:row>35</xdr:row>
      <xdr:rowOff>2537</xdr:rowOff>
    </xdr:to>
    <xdr:sp macro="" textlink="">
      <xdr:nvSpPr>
        <xdr:cNvPr id="529" name="楕円 528"/>
        <xdr:cNvSpPr/>
      </xdr:nvSpPr>
      <xdr:spPr>
        <a:xfrm>
          <a:off x="15430500" y="59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19064</xdr:rowOff>
    </xdr:from>
    <xdr:ext cx="599010" cy="259045"/>
    <xdr:sp macro="" textlink="">
      <xdr:nvSpPr>
        <xdr:cNvPr id="530" name="テキスト ボックス 529"/>
        <xdr:cNvSpPr txBox="1"/>
      </xdr:nvSpPr>
      <xdr:spPr>
        <a:xfrm>
          <a:off x="15181795" y="56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24793</xdr:rowOff>
    </xdr:from>
    <xdr:to>
      <xdr:col>76</xdr:col>
      <xdr:colOff>165100</xdr:colOff>
      <xdr:row>35</xdr:row>
      <xdr:rowOff>126393</xdr:rowOff>
    </xdr:to>
    <xdr:sp macro="" textlink="">
      <xdr:nvSpPr>
        <xdr:cNvPr id="531" name="楕円 530"/>
        <xdr:cNvSpPr/>
      </xdr:nvSpPr>
      <xdr:spPr>
        <a:xfrm>
          <a:off x="14541500" y="60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142920</xdr:rowOff>
    </xdr:from>
    <xdr:ext cx="534377" cy="259045"/>
    <xdr:sp macro="" textlink="">
      <xdr:nvSpPr>
        <xdr:cNvPr id="532" name="テキスト ボックス 531"/>
        <xdr:cNvSpPr txBox="1"/>
      </xdr:nvSpPr>
      <xdr:spPr>
        <a:xfrm>
          <a:off x="14325111" y="580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21356</xdr:rowOff>
    </xdr:from>
    <xdr:to>
      <xdr:col>72</xdr:col>
      <xdr:colOff>38100</xdr:colOff>
      <xdr:row>35</xdr:row>
      <xdr:rowOff>122956</xdr:rowOff>
    </xdr:to>
    <xdr:sp macro="" textlink="">
      <xdr:nvSpPr>
        <xdr:cNvPr id="533" name="楕円 532"/>
        <xdr:cNvSpPr/>
      </xdr:nvSpPr>
      <xdr:spPr>
        <a:xfrm>
          <a:off x="13652500" y="60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139483</xdr:rowOff>
    </xdr:from>
    <xdr:ext cx="534377" cy="259045"/>
    <xdr:sp macro="" textlink="">
      <xdr:nvSpPr>
        <xdr:cNvPr id="534" name="テキスト ボックス 533"/>
        <xdr:cNvSpPr txBox="1"/>
      </xdr:nvSpPr>
      <xdr:spPr>
        <a:xfrm>
          <a:off x="13436111" y="57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109505</xdr:rowOff>
    </xdr:from>
    <xdr:to>
      <xdr:col>67</xdr:col>
      <xdr:colOff>101600</xdr:colOff>
      <xdr:row>35</xdr:row>
      <xdr:rowOff>39655</xdr:rowOff>
    </xdr:to>
    <xdr:sp macro="" textlink="">
      <xdr:nvSpPr>
        <xdr:cNvPr id="535" name="楕円 534"/>
        <xdr:cNvSpPr/>
      </xdr:nvSpPr>
      <xdr:spPr>
        <a:xfrm>
          <a:off x="12763500" y="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56182</xdr:rowOff>
    </xdr:from>
    <xdr:ext cx="534377" cy="259045"/>
    <xdr:sp macro="" textlink="">
      <xdr:nvSpPr>
        <xdr:cNvPr id="536" name="テキスト ボックス 535"/>
        <xdr:cNvSpPr txBox="1"/>
      </xdr:nvSpPr>
      <xdr:spPr>
        <a:xfrm>
          <a:off x="12547111" y="5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101191</xdr:rowOff>
    </xdr:from>
    <xdr:to>
      <xdr:col>85</xdr:col>
      <xdr:colOff>127000</xdr:colOff>
      <xdr:row>58</xdr:row>
      <xdr:rowOff>38207</xdr:rowOff>
    </xdr:to>
    <xdr:cxnSp macro="">
      <xdr:nvCxnSpPr>
        <xdr:cNvPr id="565" name="直線コネクタ 564"/>
        <xdr:cNvCxnSpPr/>
      </xdr:nvCxnSpPr>
      <xdr:spPr>
        <a:xfrm flipV="1">
          <a:off x="15481300" y="9873841"/>
          <a:ext cx="838200" cy="10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13846</xdr:rowOff>
    </xdr:from>
    <xdr:to>
      <xdr:col>81</xdr:col>
      <xdr:colOff>50800</xdr:colOff>
      <xdr:row>58</xdr:row>
      <xdr:rowOff>38207</xdr:rowOff>
    </xdr:to>
    <xdr:cxnSp macro="">
      <xdr:nvCxnSpPr>
        <xdr:cNvPr id="568" name="直線コネクタ 567"/>
        <xdr:cNvCxnSpPr/>
      </xdr:nvCxnSpPr>
      <xdr:spPr>
        <a:xfrm>
          <a:off x="14592300" y="9957946"/>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13846</xdr:rowOff>
    </xdr:from>
    <xdr:to>
      <xdr:col>76</xdr:col>
      <xdr:colOff>114300</xdr:colOff>
      <xdr:row>58</xdr:row>
      <xdr:rowOff>39375</xdr:rowOff>
    </xdr:to>
    <xdr:cxnSp macro="">
      <xdr:nvCxnSpPr>
        <xdr:cNvPr id="571" name="直線コネクタ 570"/>
        <xdr:cNvCxnSpPr/>
      </xdr:nvCxnSpPr>
      <xdr:spPr>
        <a:xfrm flipV="1">
          <a:off x="13703300" y="9957946"/>
          <a:ext cx="889000" cy="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72" name="フローチャート: 判断 57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73" name="テキスト ボックス 57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39375</xdr:rowOff>
    </xdr:from>
    <xdr:to>
      <xdr:col>71</xdr:col>
      <xdr:colOff>177800</xdr:colOff>
      <xdr:row>58</xdr:row>
      <xdr:rowOff>53920</xdr:rowOff>
    </xdr:to>
    <xdr:cxnSp macro="">
      <xdr:nvCxnSpPr>
        <xdr:cNvPr id="574" name="直線コネクタ 573"/>
        <xdr:cNvCxnSpPr/>
      </xdr:nvCxnSpPr>
      <xdr:spPr>
        <a:xfrm flipV="1">
          <a:off x="12814300" y="9983475"/>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50391</xdr:rowOff>
    </xdr:from>
    <xdr:to>
      <xdr:col>85</xdr:col>
      <xdr:colOff>177800</xdr:colOff>
      <xdr:row>57</xdr:row>
      <xdr:rowOff>151991</xdr:rowOff>
    </xdr:to>
    <xdr:sp macro="" textlink="">
      <xdr:nvSpPr>
        <xdr:cNvPr id="584" name="楕円 583"/>
        <xdr:cNvSpPr/>
      </xdr:nvSpPr>
      <xdr:spPr>
        <a:xfrm>
          <a:off x="16268700" y="98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73268</xdr:rowOff>
    </xdr:from>
    <xdr:ext cx="599010" cy="259045"/>
    <xdr:sp macro="" textlink="">
      <xdr:nvSpPr>
        <xdr:cNvPr id="585" name="教育費該当値テキスト"/>
        <xdr:cNvSpPr txBox="1"/>
      </xdr:nvSpPr>
      <xdr:spPr>
        <a:xfrm>
          <a:off x="16370300" y="967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158857</xdr:rowOff>
    </xdr:from>
    <xdr:to>
      <xdr:col>81</xdr:col>
      <xdr:colOff>101600</xdr:colOff>
      <xdr:row>58</xdr:row>
      <xdr:rowOff>89007</xdr:rowOff>
    </xdr:to>
    <xdr:sp macro="" textlink="">
      <xdr:nvSpPr>
        <xdr:cNvPr id="586" name="楕円 585"/>
        <xdr:cNvSpPr/>
      </xdr:nvSpPr>
      <xdr:spPr>
        <a:xfrm>
          <a:off x="15430500" y="99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80134</xdr:rowOff>
    </xdr:from>
    <xdr:ext cx="534377" cy="259045"/>
    <xdr:sp macro="" textlink="">
      <xdr:nvSpPr>
        <xdr:cNvPr id="587" name="テキスト ボックス 586"/>
        <xdr:cNvSpPr txBox="1"/>
      </xdr:nvSpPr>
      <xdr:spPr>
        <a:xfrm>
          <a:off x="15214111" y="100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134496</xdr:rowOff>
    </xdr:from>
    <xdr:to>
      <xdr:col>76</xdr:col>
      <xdr:colOff>165100</xdr:colOff>
      <xdr:row>58</xdr:row>
      <xdr:rowOff>64646</xdr:rowOff>
    </xdr:to>
    <xdr:sp macro="" textlink="">
      <xdr:nvSpPr>
        <xdr:cNvPr id="588" name="楕円 587"/>
        <xdr:cNvSpPr/>
      </xdr:nvSpPr>
      <xdr:spPr>
        <a:xfrm>
          <a:off x="14541500" y="99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55773</xdr:rowOff>
    </xdr:from>
    <xdr:ext cx="599010" cy="259045"/>
    <xdr:sp macro="" textlink="">
      <xdr:nvSpPr>
        <xdr:cNvPr id="589" name="テキスト ボックス 588"/>
        <xdr:cNvSpPr txBox="1"/>
      </xdr:nvSpPr>
      <xdr:spPr>
        <a:xfrm>
          <a:off x="14292795" y="99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160025</xdr:rowOff>
    </xdr:from>
    <xdr:to>
      <xdr:col>72</xdr:col>
      <xdr:colOff>38100</xdr:colOff>
      <xdr:row>58</xdr:row>
      <xdr:rowOff>90175</xdr:rowOff>
    </xdr:to>
    <xdr:sp macro="" textlink="">
      <xdr:nvSpPr>
        <xdr:cNvPr id="590" name="楕円 589"/>
        <xdr:cNvSpPr/>
      </xdr:nvSpPr>
      <xdr:spPr>
        <a:xfrm>
          <a:off x="13652500" y="99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81302</xdr:rowOff>
    </xdr:from>
    <xdr:ext cx="534377" cy="259045"/>
    <xdr:sp macro="" textlink="">
      <xdr:nvSpPr>
        <xdr:cNvPr id="591" name="テキスト ボックス 590"/>
        <xdr:cNvSpPr txBox="1"/>
      </xdr:nvSpPr>
      <xdr:spPr>
        <a:xfrm>
          <a:off x="13436111" y="100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3120</xdr:rowOff>
    </xdr:from>
    <xdr:to>
      <xdr:col>67</xdr:col>
      <xdr:colOff>101600</xdr:colOff>
      <xdr:row>58</xdr:row>
      <xdr:rowOff>104720</xdr:rowOff>
    </xdr:to>
    <xdr:sp macro="" textlink="">
      <xdr:nvSpPr>
        <xdr:cNvPr id="592" name="楕円 591"/>
        <xdr:cNvSpPr/>
      </xdr:nvSpPr>
      <xdr:spPr>
        <a:xfrm>
          <a:off x="12763500" y="99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95847</xdr:rowOff>
    </xdr:from>
    <xdr:ext cx="534377" cy="259045"/>
    <xdr:sp macro="" textlink="">
      <xdr:nvSpPr>
        <xdr:cNvPr id="593" name="テキスト ボックス 592"/>
        <xdr:cNvSpPr txBox="1"/>
      </xdr:nvSpPr>
      <xdr:spPr>
        <a:xfrm>
          <a:off x="12547111" y="100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150200</xdr:rowOff>
    </xdr:from>
    <xdr:to>
      <xdr:col>81</xdr:col>
      <xdr:colOff>50800</xdr:colOff>
      <xdr:row>79</xdr:row>
      <xdr:rowOff>44450</xdr:rowOff>
    </xdr:to>
    <xdr:cxnSp macro="">
      <xdr:nvCxnSpPr>
        <xdr:cNvPr id="625" name="直線コネクタ 624"/>
        <xdr:cNvCxnSpPr/>
      </xdr:nvCxnSpPr>
      <xdr:spPr>
        <a:xfrm>
          <a:off x="14592300" y="13523300"/>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150200</xdr:rowOff>
    </xdr:from>
    <xdr:to>
      <xdr:col>76</xdr:col>
      <xdr:colOff>114300</xdr:colOff>
      <xdr:row>79</xdr:row>
      <xdr:rowOff>39394</xdr:rowOff>
    </xdr:to>
    <xdr:cxnSp macro="">
      <xdr:nvCxnSpPr>
        <xdr:cNvPr id="628" name="直線コネクタ 627"/>
        <xdr:cNvCxnSpPr/>
      </xdr:nvCxnSpPr>
      <xdr:spPr>
        <a:xfrm flipV="1">
          <a:off x="13703300" y="13523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100791</xdr:rowOff>
    </xdr:from>
    <xdr:to>
      <xdr:col>76</xdr:col>
      <xdr:colOff>165100</xdr:colOff>
      <xdr:row>79</xdr:row>
      <xdr:rowOff>30941</xdr:rowOff>
    </xdr:to>
    <xdr:sp macro="" textlink="">
      <xdr:nvSpPr>
        <xdr:cNvPr id="629" name="フローチャート: 判断 628"/>
        <xdr:cNvSpPr/>
      </xdr:nvSpPr>
      <xdr:spPr>
        <a:xfrm>
          <a:off x="14541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22068</xdr:rowOff>
    </xdr:from>
    <xdr:ext cx="534377" cy="259045"/>
    <xdr:sp macro="" textlink="">
      <xdr:nvSpPr>
        <xdr:cNvPr id="630" name="テキスト ボックス 629"/>
        <xdr:cNvSpPr txBox="1"/>
      </xdr:nvSpPr>
      <xdr:spPr>
        <a:xfrm>
          <a:off x="14325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39394</xdr:rowOff>
    </xdr:from>
    <xdr:to>
      <xdr:col>71</xdr:col>
      <xdr:colOff>177800</xdr:colOff>
      <xdr:row>79</xdr:row>
      <xdr:rowOff>44450</xdr:rowOff>
    </xdr:to>
    <xdr:cxnSp macro="">
      <xdr:nvCxnSpPr>
        <xdr:cNvPr id="631" name="直線コネクタ 630"/>
        <xdr:cNvCxnSpPr/>
      </xdr:nvCxnSpPr>
      <xdr:spPr>
        <a:xfrm flipV="1">
          <a:off x="12814300" y="13583944"/>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99400</xdr:rowOff>
    </xdr:from>
    <xdr:to>
      <xdr:col>76</xdr:col>
      <xdr:colOff>165100</xdr:colOff>
      <xdr:row>79</xdr:row>
      <xdr:rowOff>29550</xdr:rowOff>
    </xdr:to>
    <xdr:sp macro="" textlink="">
      <xdr:nvSpPr>
        <xdr:cNvPr id="645" name="楕円 644"/>
        <xdr:cNvSpPr/>
      </xdr:nvSpPr>
      <xdr:spPr>
        <a:xfrm>
          <a:off x="14541500" y="134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46077</xdr:rowOff>
    </xdr:from>
    <xdr:ext cx="534377" cy="259045"/>
    <xdr:sp macro="" textlink="">
      <xdr:nvSpPr>
        <xdr:cNvPr id="646" name="テキスト ボックス 645"/>
        <xdr:cNvSpPr txBox="1"/>
      </xdr:nvSpPr>
      <xdr:spPr>
        <a:xfrm>
          <a:off x="14325111" y="132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160044</xdr:rowOff>
    </xdr:from>
    <xdr:to>
      <xdr:col>72</xdr:col>
      <xdr:colOff>38100</xdr:colOff>
      <xdr:row>79</xdr:row>
      <xdr:rowOff>90194</xdr:rowOff>
    </xdr:to>
    <xdr:sp macro="" textlink="">
      <xdr:nvSpPr>
        <xdr:cNvPr id="647" name="楕円 646"/>
        <xdr:cNvSpPr/>
      </xdr:nvSpPr>
      <xdr:spPr>
        <a:xfrm>
          <a:off x="13652500" y="135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81321</xdr:rowOff>
    </xdr:from>
    <xdr:ext cx="469744" cy="259045"/>
    <xdr:sp macro="" textlink="">
      <xdr:nvSpPr>
        <xdr:cNvPr id="648" name="テキスト ボックス 647"/>
        <xdr:cNvSpPr txBox="1"/>
      </xdr:nvSpPr>
      <xdr:spPr>
        <a:xfrm>
          <a:off x="13468428" y="136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51788</xdr:rowOff>
    </xdr:from>
    <xdr:to>
      <xdr:col>85</xdr:col>
      <xdr:colOff>127000</xdr:colOff>
      <xdr:row>96</xdr:row>
      <xdr:rowOff>102150</xdr:rowOff>
    </xdr:to>
    <xdr:cxnSp macro="">
      <xdr:nvCxnSpPr>
        <xdr:cNvPr id="679" name="直線コネクタ 678"/>
        <xdr:cNvCxnSpPr/>
      </xdr:nvCxnSpPr>
      <xdr:spPr>
        <a:xfrm>
          <a:off x="15481300" y="16510988"/>
          <a:ext cx="8382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169948</xdr:rowOff>
    </xdr:from>
    <xdr:to>
      <xdr:col>81</xdr:col>
      <xdr:colOff>50800</xdr:colOff>
      <xdr:row>96</xdr:row>
      <xdr:rowOff>51788</xdr:rowOff>
    </xdr:to>
    <xdr:cxnSp macro="">
      <xdr:nvCxnSpPr>
        <xdr:cNvPr id="682" name="直線コネクタ 681"/>
        <xdr:cNvCxnSpPr/>
      </xdr:nvCxnSpPr>
      <xdr:spPr>
        <a:xfrm>
          <a:off x="14592300" y="16457698"/>
          <a:ext cx="889000" cy="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142656</xdr:rowOff>
    </xdr:from>
    <xdr:to>
      <xdr:col>76</xdr:col>
      <xdr:colOff>114300</xdr:colOff>
      <xdr:row>95</xdr:row>
      <xdr:rowOff>169948</xdr:rowOff>
    </xdr:to>
    <xdr:cxnSp macro="">
      <xdr:nvCxnSpPr>
        <xdr:cNvPr id="685" name="直線コネクタ 684"/>
        <xdr:cNvCxnSpPr/>
      </xdr:nvCxnSpPr>
      <xdr:spPr>
        <a:xfrm>
          <a:off x="13703300" y="16430406"/>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86" name="フローチャート: 判断 685"/>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87" name="テキスト ボックス 686"/>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10274</xdr:rowOff>
    </xdr:from>
    <xdr:to>
      <xdr:col>71</xdr:col>
      <xdr:colOff>177800</xdr:colOff>
      <xdr:row>95</xdr:row>
      <xdr:rowOff>142656</xdr:rowOff>
    </xdr:to>
    <xdr:cxnSp macro="">
      <xdr:nvCxnSpPr>
        <xdr:cNvPr id="688" name="直線コネクタ 687"/>
        <xdr:cNvCxnSpPr/>
      </xdr:nvCxnSpPr>
      <xdr:spPr>
        <a:xfrm>
          <a:off x="12814300" y="16298024"/>
          <a:ext cx="889000" cy="1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692" name="テキスト ボックス 691"/>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51350</xdr:rowOff>
    </xdr:from>
    <xdr:to>
      <xdr:col>85</xdr:col>
      <xdr:colOff>177800</xdr:colOff>
      <xdr:row>96</xdr:row>
      <xdr:rowOff>152950</xdr:rowOff>
    </xdr:to>
    <xdr:sp macro="" textlink="">
      <xdr:nvSpPr>
        <xdr:cNvPr id="698" name="楕円 697"/>
        <xdr:cNvSpPr/>
      </xdr:nvSpPr>
      <xdr:spPr>
        <a:xfrm>
          <a:off x="16268700" y="165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74227</xdr:rowOff>
    </xdr:from>
    <xdr:ext cx="599010" cy="259045"/>
    <xdr:sp macro="" textlink="">
      <xdr:nvSpPr>
        <xdr:cNvPr id="699" name="公債費該当値テキスト"/>
        <xdr:cNvSpPr txBox="1"/>
      </xdr:nvSpPr>
      <xdr:spPr>
        <a:xfrm>
          <a:off x="16370300" y="163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988</xdr:rowOff>
    </xdr:from>
    <xdr:to>
      <xdr:col>81</xdr:col>
      <xdr:colOff>101600</xdr:colOff>
      <xdr:row>96</xdr:row>
      <xdr:rowOff>102588</xdr:rowOff>
    </xdr:to>
    <xdr:sp macro="" textlink="">
      <xdr:nvSpPr>
        <xdr:cNvPr id="700" name="楕円 699"/>
        <xdr:cNvSpPr/>
      </xdr:nvSpPr>
      <xdr:spPr>
        <a:xfrm>
          <a:off x="15430500" y="164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119115</xdr:rowOff>
    </xdr:from>
    <xdr:ext cx="599010" cy="259045"/>
    <xdr:sp macro="" textlink="">
      <xdr:nvSpPr>
        <xdr:cNvPr id="701" name="テキスト ボックス 700"/>
        <xdr:cNvSpPr txBox="1"/>
      </xdr:nvSpPr>
      <xdr:spPr>
        <a:xfrm>
          <a:off x="15181795" y="1623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119148</xdr:rowOff>
    </xdr:from>
    <xdr:to>
      <xdr:col>76</xdr:col>
      <xdr:colOff>165100</xdr:colOff>
      <xdr:row>96</xdr:row>
      <xdr:rowOff>49298</xdr:rowOff>
    </xdr:to>
    <xdr:sp macro="" textlink="">
      <xdr:nvSpPr>
        <xdr:cNvPr id="702" name="楕円 701"/>
        <xdr:cNvSpPr/>
      </xdr:nvSpPr>
      <xdr:spPr>
        <a:xfrm>
          <a:off x="14541500" y="16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65825</xdr:rowOff>
    </xdr:from>
    <xdr:ext cx="599010" cy="259045"/>
    <xdr:sp macro="" textlink="">
      <xdr:nvSpPr>
        <xdr:cNvPr id="703" name="テキスト ボックス 702"/>
        <xdr:cNvSpPr txBox="1"/>
      </xdr:nvSpPr>
      <xdr:spPr>
        <a:xfrm>
          <a:off x="14292795" y="1618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91856</xdr:rowOff>
    </xdr:from>
    <xdr:to>
      <xdr:col>72</xdr:col>
      <xdr:colOff>38100</xdr:colOff>
      <xdr:row>96</xdr:row>
      <xdr:rowOff>22006</xdr:rowOff>
    </xdr:to>
    <xdr:sp macro="" textlink="">
      <xdr:nvSpPr>
        <xdr:cNvPr id="704" name="楕円 703"/>
        <xdr:cNvSpPr/>
      </xdr:nvSpPr>
      <xdr:spPr>
        <a:xfrm>
          <a:off x="13652500" y="163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38533</xdr:rowOff>
    </xdr:from>
    <xdr:ext cx="599010" cy="259045"/>
    <xdr:sp macro="" textlink="">
      <xdr:nvSpPr>
        <xdr:cNvPr id="705" name="テキスト ボックス 704"/>
        <xdr:cNvSpPr txBox="1"/>
      </xdr:nvSpPr>
      <xdr:spPr>
        <a:xfrm>
          <a:off x="13403795" y="161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130924</xdr:rowOff>
    </xdr:from>
    <xdr:to>
      <xdr:col>67</xdr:col>
      <xdr:colOff>101600</xdr:colOff>
      <xdr:row>95</xdr:row>
      <xdr:rowOff>61074</xdr:rowOff>
    </xdr:to>
    <xdr:sp macro="" textlink="">
      <xdr:nvSpPr>
        <xdr:cNvPr id="706" name="楕円 705"/>
        <xdr:cNvSpPr/>
      </xdr:nvSpPr>
      <xdr:spPr>
        <a:xfrm>
          <a:off x="12763500" y="162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77601</xdr:rowOff>
    </xdr:from>
    <xdr:ext cx="599010" cy="259045"/>
    <xdr:sp macro="" textlink="">
      <xdr:nvSpPr>
        <xdr:cNvPr id="707" name="テキスト ボックス 706"/>
        <xdr:cNvSpPr txBox="1"/>
      </xdr:nvSpPr>
      <xdr:spPr>
        <a:xfrm>
          <a:off x="12514795" y="160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112865</xdr:rowOff>
    </xdr:from>
    <xdr:to>
      <xdr:col>107</xdr:col>
      <xdr:colOff>101600</xdr:colOff>
      <xdr:row>39</xdr:row>
      <xdr:rowOff>43015</xdr:rowOff>
    </xdr:to>
    <xdr:sp macro="" textlink="">
      <xdr:nvSpPr>
        <xdr:cNvPr id="743" name="フローチャート: 判断 742"/>
        <xdr:cNvSpPr/>
      </xdr:nvSpPr>
      <xdr:spPr>
        <a:xfrm>
          <a:off x="20383500" y="66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59542</xdr:rowOff>
    </xdr:from>
    <xdr:ext cx="469744" cy="259045"/>
    <xdr:sp macro="" textlink="">
      <xdr:nvSpPr>
        <xdr:cNvPr id="744" name="テキスト ボックス 743"/>
        <xdr:cNvSpPr txBox="1"/>
      </xdr:nvSpPr>
      <xdr:spPr>
        <a:xfrm>
          <a:off x="20199428" y="64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民生費及び衛生費が類似団体平均を大きく上回っている。民生費の要因としては、平成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年度の間で特別養護老人ホーム施設整備助成事業を実施していることが大きな要因となっているため、平成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年度まではこのような状況が続くとみられる。衛生費については、国民健康保険病院への補助金が大きいことが要因となっている。</a:t>
          </a:r>
          <a:r>
            <a:rPr kumimoji="1" lang="ja-JP" altLang="ja-JP" sz="1300">
              <a:solidFill>
                <a:schemeClr val="dk1"/>
              </a:solidFill>
              <a:effectLst/>
              <a:latin typeface="+mn-lt"/>
              <a:ea typeface="+mn-ea"/>
              <a:cs typeface="+mn-cs"/>
            </a:rPr>
            <a:t>また、全体を通して、人口減少に伴い住民一人当たりのコストは今後も増加していくものと見られるが、事務事業の見直しを行い経常経費の縮減に努めるほか、施設整備などにおいては各種計画をもとに必要性等を十分に精査し適切な整備を行っていくことで、健全な財政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近年の実質収支額は黒字となっている。公債費負担適正化計画に基づき普通建設事業の縮減により地方債の借入額を抑え、公債費が減少したことが主な要因となっている。しかし、平成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実施している特別養護老人ホーム施設整備助成事業をはじめとして、これから大型事業の実施される見込みで、地方債の活用も予定されているため、公債費の増加が見込まれる。後年度においては公債費の急激な増加を避けるため、事業の精査及び将来を見据えた適切な借入計画に努め、より一層の健全化を図っ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が発生していないため黒字となっている。今後においても一般会計からの基準外繰出金を最小限に留め、健全な財政運営を行う必要がある。また、普通交付税を含めた一般財源の確保が厳しい状況であるため、人件費や公債費などの経常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3479475</v>
      </c>
      <c r="BO4" s="441"/>
      <c r="BP4" s="441"/>
      <c r="BQ4" s="441"/>
      <c r="BR4" s="441"/>
      <c r="BS4" s="441"/>
      <c r="BT4" s="441"/>
      <c r="BU4" s="442"/>
      <c r="BV4" s="440">
        <v>3966370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3363332</v>
      </c>
      <c r="BO5" s="446"/>
      <c r="BP5" s="446"/>
      <c r="BQ5" s="446"/>
      <c r="BR5" s="446"/>
      <c r="BS5" s="446"/>
      <c r="BT5" s="446"/>
      <c r="BU5" s="447"/>
      <c r="BV5" s="445">
        <v>3812940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61.9</v>
      </c>
      <c r="CU5" s="416"/>
      <c r="CV5" s="416"/>
      <c r="CW5" s="416"/>
      <c r="CX5" s="416"/>
      <c r="CY5" s="416"/>
      <c r="CZ5" s="416"/>
      <c r="DA5" s="417"/>
      <c r="DB5" s="415">
        <v>55.1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116143</v>
      </c>
      <c r="BO6" s="446"/>
      <c r="BP6" s="446"/>
      <c r="BQ6" s="446"/>
      <c r="BR6" s="446"/>
      <c r="BS6" s="446"/>
      <c r="BT6" s="446"/>
      <c r="BU6" s="447"/>
      <c r="BV6" s="445">
        <v>153430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64.5</v>
      </c>
      <c r="CU6" s="596"/>
      <c r="CV6" s="596"/>
      <c r="CW6" s="596"/>
      <c r="CX6" s="596"/>
      <c r="CY6" s="596"/>
      <c r="CZ6" s="596"/>
      <c r="DA6" s="597"/>
      <c r="DB6" s="595">
        <v>57.2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1685</v>
      </c>
      <c r="BO7" s="446"/>
      <c r="BP7" s="446"/>
      <c r="BQ7" s="446"/>
      <c r="BR7" s="446"/>
      <c r="BS7" s="446"/>
      <c r="BT7" s="446"/>
      <c r="BU7" s="447"/>
      <c r="BV7" s="445">
        <v>3043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2318316</v>
      </c>
      <c r="CU7" s="446"/>
      <c r="CV7" s="446"/>
      <c r="CW7" s="446"/>
      <c r="CX7" s="446"/>
      <c r="CY7" s="446"/>
      <c r="CZ7" s="446"/>
      <c r="DA7" s="447"/>
      <c r="DB7" s="445">
        <v>2340874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114458</v>
      </c>
      <c r="BO8" s="446"/>
      <c r="BP8" s="446"/>
      <c r="BQ8" s="446"/>
      <c r="BR8" s="446"/>
      <c r="BS8" s="446"/>
      <c r="BT8" s="446"/>
      <c r="BU8" s="447"/>
      <c r="BV8" s="445">
        <v>150387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0.09</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1757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-35929</v>
      </c>
      <c r="BO9" s="446"/>
      <c r="BP9" s="446"/>
      <c r="BQ9" s="446"/>
      <c r="BR9" s="446"/>
      <c r="BS9" s="446"/>
      <c r="BT9" s="446"/>
      <c r="BU9" s="447"/>
      <c r="BV9" s="445">
        <v>17251</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13.6</v>
      </c>
      <c r="CU9" s="416"/>
      <c r="CV9" s="416"/>
      <c r="CW9" s="416"/>
      <c r="CX9" s="416"/>
      <c r="CY9" s="416"/>
      <c r="CZ9" s="416"/>
      <c r="DA9" s="417"/>
      <c r="DB9" s="415">
        <v>14.5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1974</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132</v>
      </c>
      <c r="BO10" s="446"/>
      <c r="BP10" s="446"/>
      <c r="BQ10" s="446"/>
      <c r="BR10" s="446"/>
      <c r="BS10" s="446"/>
      <c r="BT10" s="446"/>
      <c r="BU10" s="447"/>
      <c r="BV10" s="445">
        <v>251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c r="A12" s="166"/>
      <c r="B12" s="561" t="s">
        <v>127</v>
      </c>
      <c r="C12" s="562"/>
      <c r="D12" s="562"/>
      <c r="E12" s="562"/>
      <c r="F12" s="562"/>
      <c r="G12" s="562"/>
      <c r="H12" s="562"/>
      <c r="I12" s="562"/>
      <c r="J12" s="562"/>
      <c r="K12" s="563"/>
      <c r="L12" s="570" t="s">
        <v>128</v>
      </c>
      <c r="M12" s="571"/>
      <c r="N12" s="571"/>
      <c r="O12" s="571"/>
      <c r="P12" s="571"/>
      <c r="Q12" s="572"/>
      <c r="R12" s="573">
        <v>1762</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111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1760</v>
      </c>
      <c r="S13" s="549"/>
      <c r="T13" s="549"/>
      <c r="U13" s="549"/>
      <c r="V13" s="550"/>
      <c r="W13" s="536" t="s">
        <v>136</v>
      </c>
      <c r="X13" s="458"/>
      <c r="Y13" s="458"/>
      <c r="Z13" s="458"/>
      <c r="AA13" s="458"/>
      <c r="AB13" s="459"/>
      <c r="AC13" s="421">
        <v>152</v>
      </c>
      <c r="AD13" s="422"/>
      <c r="AE13" s="422"/>
      <c r="AF13" s="422"/>
      <c r="AG13" s="423"/>
      <c r="AH13" s="421">
        <v>169</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-35797</v>
      </c>
      <c r="BO13" s="446"/>
      <c r="BP13" s="446"/>
      <c r="BQ13" s="446"/>
      <c r="BR13" s="446"/>
      <c r="BS13" s="446"/>
      <c r="BT13" s="446"/>
      <c r="BU13" s="447"/>
      <c r="BV13" s="445">
        <v>17502</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1775</v>
      </c>
      <c r="S14" s="549"/>
      <c r="T14" s="549"/>
      <c r="U14" s="549"/>
      <c r="V14" s="550"/>
      <c r="W14" s="551"/>
      <c r="X14" s="461"/>
      <c r="Y14" s="461"/>
      <c r="Z14" s="461"/>
      <c r="AA14" s="461"/>
      <c r="AB14" s="462"/>
      <c r="AC14" s="541">
        <v>17.899999999999999</v>
      </c>
      <c r="AD14" s="542"/>
      <c r="AE14" s="542"/>
      <c r="AF14" s="542"/>
      <c r="AG14" s="543"/>
      <c r="AH14" s="541">
        <v>19.2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143</v>
      </c>
      <c r="CU14" s="553"/>
      <c r="CV14" s="553"/>
      <c r="CW14" s="553"/>
      <c r="CX14" s="553"/>
      <c r="CY14" s="553"/>
      <c r="CZ14" s="553"/>
      <c r="DA14" s="554"/>
      <c r="DB14" s="552" t="s">
        <v>144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145</v>
      </c>
      <c r="N15" s="546"/>
      <c r="O15" s="546"/>
      <c r="P15" s="546"/>
      <c r="Q15" s="547"/>
      <c r="R15" s="548">
        <v>1773</v>
      </c>
      <c r="S15" s="549"/>
      <c r="T15" s="549"/>
      <c r="U15" s="549"/>
      <c r="V15" s="550"/>
      <c r="W15" s="536" t="s">
        <v>146</v>
      </c>
      <c r="X15" s="458"/>
      <c r="Y15" s="458"/>
      <c r="Z15" s="458"/>
      <c r="AA15" s="458"/>
      <c r="AB15" s="459"/>
      <c r="AC15" s="421">
        <v>113</v>
      </c>
      <c r="AD15" s="422"/>
      <c r="AE15" s="422"/>
      <c r="AF15" s="422"/>
      <c r="AG15" s="423"/>
      <c r="AH15" s="421">
        <v>115</v>
      </c>
      <c r="AI15" s="422"/>
      <c r="AJ15" s="422"/>
      <c r="AK15" s="422"/>
      <c r="AL15" s="424"/>
      <c r="AM15" s="514"/>
      <c r="AN15" s="419"/>
      <c r="AO15" s="419"/>
      <c r="AP15" s="419"/>
      <c r="AQ15" s="419"/>
      <c r="AR15" s="419"/>
      <c r="AS15" s="419"/>
      <c r="AT15" s="420"/>
      <c r="AU15" s="502"/>
      <c r="AV15" s="503"/>
      <c r="AW15" s="503"/>
      <c r="AX15" s="503"/>
      <c r="AY15" s="437" t="s">
        <v>147</v>
      </c>
      <c r="AZ15" s="438"/>
      <c r="BA15" s="438"/>
      <c r="BB15" s="438"/>
      <c r="BC15" s="438"/>
      <c r="BD15" s="438"/>
      <c r="BE15" s="438"/>
      <c r="BF15" s="438"/>
      <c r="BG15" s="438"/>
      <c r="BH15" s="438"/>
      <c r="BI15" s="438"/>
      <c r="BJ15" s="438"/>
      <c r="BK15" s="438"/>
      <c r="BL15" s="438"/>
      <c r="BM15" s="439"/>
      <c r="BN15" s="440">
        <v>475837</v>
      </c>
      <c r="BO15" s="441"/>
      <c r="BP15" s="441"/>
      <c r="BQ15" s="441"/>
      <c r="BR15" s="441"/>
      <c r="BS15" s="441"/>
      <c r="BT15" s="441"/>
      <c r="BU15" s="442"/>
      <c r="BV15" s="440">
        <v>212576</v>
      </c>
      <c r="BW15" s="441"/>
      <c r="BX15" s="441"/>
      <c r="BY15" s="441"/>
      <c r="BZ15" s="441"/>
      <c r="CA15" s="441"/>
      <c r="CB15" s="441"/>
      <c r="CC15" s="442"/>
      <c r="CD15" s="555" t="s">
        <v>148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149</v>
      </c>
      <c r="M16" s="539"/>
      <c r="N16" s="539"/>
      <c r="O16" s="539"/>
      <c r="P16" s="539"/>
      <c r="Q16" s="540"/>
      <c r="R16" s="533" t="s">
        <v>150</v>
      </c>
      <c r="S16" s="534"/>
      <c r="T16" s="534"/>
      <c r="U16" s="534"/>
      <c r="V16" s="535"/>
      <c r="W16" s="551"/>
      <c r="X16" s="461"/>
      <c r="Y16" s="461"/>
      <c r="Z16" s="461"/>
      <c r="AA16" s="461"/>
      <c r="AB16" s="462"/>
      <c r="AC16" s="541">
        <v>13.3</v>
      </c>
      <c r="AD16" s="542"/>
      <c r="AE16" s="542"/>
      <c r="AF16" s="542"/>
      <c r="AG16" s="543"/>
      <c r="AH16" s="541">
        <v>13.1</v>
      </c>
      <c r="AI16" s="542"/>
      <c r="AJ16" s="542"/>
      <c r="AK16" s="542"/>
      <c r="AL16" s="544"/>
      <c r="AM16" s="514"/>
      <c r="AN16" s="419"/>
      <c r="AO16" s="419"/>
      <c r="AP16" s="419"/>
      <c r="AQ16" s="419"/>
      <c r="AR16" s="419"/>
      <c r="AS16" s="419"/>
      <c r="AT16" s="420"/>
      <c r="AU16" s="502"/>
      <c r="AV16" s="503"/>
      <c r="AW16" s="503"/>
      <c r="AX16" s="503"/>
      <c r="AY16" s="425" t="s">
        <v>151</v>
      </c>
      <c r="AZ16" s="426"/>
      <c r="BA16" s="426"/>
      <c r="BB16" s="426"/>
      <c r="BC16" s="426"/>
      <c r="BD16" s="426"/>
      <c r="BE16" s="426"/>
      <c r="BF16" s="426"/>
      <c r="BG16" s="426"/>
      <c r="BH16" s="426"/>
      <c r="BI16" s="426"/>
      <c r="BJ16" s="426"/>
      <c r="BK16" s="426"/>
      <c r="BL16" s="426"/>
      <c r="BM16" s="427"/>
      <c r="BN16" s="445">
        <v>2119953</v>
      </c>
      <c r="BO16" s="446"/>
      <c r="BP16" s="446"/>
      <c r="BQ16" s="446"/>
      <c r="BR16" s="446"/>
      <c r="BS16" s="446"/>
      <c r="BT16" s="446"/>
      <c r="BU16" s="447"/>
      <c r="BV16" s="445">
        <v>2217680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152</v>
      </c>
      <c r="N17" s="531"/>
      <c r="O17" s="531"/>
      <c r="P17" s="531"/>
      <c r="Q17" s="532"/>
      <c r="R17" s="533" t="s">
        <v>153</v>
      </c>
      <c r="S17" s="534"/>
      <c r="T17" s="534"/>
      <c r="U17" s="534"/>
      <c r="V17" s="535"/>
      <c r="W17" s="536" t="s">
        <v>154</v>
      </c>
      <c r="X17" s="458"/>
      <c r="Y17" s="458"/>
      <c r="Z17" s="458"/>
      <c r="AA17" s="458"/>
      <c r="AB17" s="459"/>
      <c r="AC17" s="421">
        <v>582</v>
      </c>
      <c r="AD17" s="422"/>
      <c r="AE17" s="422"/>
      <c r="AF17" s="422"/>
      <c r="AG17" s="423"/>
      <c r="AH17" s="421">
        <v>597</v>
      </c>
      <c r="AI17" s="422"/>
      <c r="AJ17" s="422"/>
      <c r="AK17" s="422"/>
      <c r="AL17" s="424"/>
      <c r="AM17" s="514"/>
      <c r="AN17" s="419"/>
      <c r="AO17" s="419"/>
      <c r="AP17" s="419"/>
      <c r="AQ17" s="419"/>
      <c r="AR17" s="419"/>
      <c r="AS17" s="419"/>
      <c r="AT17" s="420"/>
      <c r="AU17" s="502"/>
      <c r="AV17" s="503"/>
      <c r="AW17" s="503"/>
      <c r="AX17" s="503"/>
      <c r="AY17" s="425" t="s">
        <v>155</v>
      </c>
      <c r="AZ17" s="426"/>
      <c r="BA17" s="426"/>
      <c r="BB17" s="426"/>
      <c r="BC17" s="426"/>
      <c r="BD17" s="426"/>
      <c r="BE17" s="426"/>
      <c r="BF17" s="426"/>
      <c r="BG17" s="426"/>
      <c r="BH17" s="426"/>
      <c r="BI17" s="426"/>
      <c r="BJ17" s="426"/>
      <c r="BK17" s="426"/>
      <c r="BL17" s="426"/>
      <c r="BM17" s="427"/>
      <c r="BN17" s="445">
        <v>605759</v>
      </c>
      <c r="BO17" s="446"/>
      <c r="BP17" s="446"/>
      <c r="BQ17" s="446"/>
      <c r="BR17" s="446"/>
      <c r="BS17" s="446"/>
      <c r="BT17" s="446"/>
      <c r="BU17" s="447"/>
      <c r="BV17" s="445">
        <v>254427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156</v>
      </c>
      <c r="C18" s="508"/>
      <c r="D18" s="508"/>
      <c r="E18" s="509"/>
      <c r="F18" s="509"/>
      <c r="G18" s="509"/>
      <c r="H18" s="509"/>
      <c r="I18" s="509"/>
      <c r="J18" s="509"/>
      <c r="K18" s="509"/>
      <c r="L18" s="510">
        <v>398.51</v>
      </c>
      <c r="M18" s="510"/>
      <c r="N18" s="510"/>
      <c r="O18" s="510"/>
      <c r="P18" s="510"/>
      <c r="Q18" s="510"/>
      <c r="R18" s="511"/>
      <c r="S18" s="511"/>
      <c r="T18" s="511"/>
      <c r="U18" s="511"/>
      <c r="V18" s="512"/>
      <c r="W18" s="526"/>
      <c r="X18" s="527"/>
      <c r="Y18" s="527"/>
      <c r="Z18" s="527"/>
      <c r="AA18" s="527"/>
      <c r="AB18" s="537"/>
      <c r="AC18" s="409">
        <v>68.7</v>
      </c>
      <c r="AD18" s="410"/>
      <c r="AE18" s="410"/>
      <c r="AF18" s="410"/>
      <c r="AG18" s="513"/>
      <c r="AH18" s="409">
        <v>67.8</v>
      </c>
      <c r="AI18" s="410"/>
      <c r="AJ18" s="410"/>
      <c r="AK18" s="410"/>
      <c r="AL18" s="411"/>
      <c r="AM18" s="514"/>
      <c r="AN18" s="419"/>
      <c r="AO18" s="419"/>
      <c r="AP18" s="419"/>
      <c r="AQ18" s="419"/>
      <c r="AR18" s="419"/>
      <c r="AS18" s="419"/>
      <c r="AT18" s="420"/>
      <c r="AU18" s="502"/>
      <c r="AV18" s="503"/>
      <c r="AW18" s="503"/>
      <c r="AX18" s="503"/>
      <c r="AY18" s="425" t="s">
        <v>157</v>
      </c>
      <c r="AZ18" s="426"/>
      <c r="BA18" s="426"/>
      <c r="BB18" s="426"/>
      <c r="BC18" s="426"/>
      <c r="BD18" s="426"/>
      <c r="BE18" s="426"/>
      <c r="BF18" s="426"/>
      <c r="BG18" s="426"/>
      <c r="BH18" s="426"/>
      <c r="BI18" s="426"/>
      <c r="BJ18" s="426"/>
      <c r="BK18" s="426"/>
      <c r="BL18" s="426"/>
      <c r="BM18" s="427"/>
      <c r="BN18" s="445">
        <v>1228628</v>
      </c>
      <c r="BO18" s="446"/>
      <c r="BP18" s="446"/>
      <c r="BQ18" s="446"/>
      <c r="BR18" s="446"/>
      <c r="BS18" s="446"/>
      <c r="BT18" s="446"/>
      <c r="BU18" s="447"/>
      <c r="BV18" s="445">
        <v>1292942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158</v>
      </c>
      <c r="C19" s="508"/>
      <c r="D19" s="508"/>
      <c r="E19" s="509"/>
      <c r="F19" s="509"/>
      <c r="G19" s="509"/>
      <c r="H19" s="509"/>
      <c r="I19" s="509"/>
      <c r="J19" s="509"/>
      <c r="K19" s="509"/>
      <c r="L19" s="515">
        <v>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159</v>
      </c>
      <c r="AZ19" s="426"/>
      <c r="BA19" s="426"/>
      <c r="BB19" s="426"/>
      <c r="BC19" s="426"/>
      <c r="BD19" s="426"/>
      <c r="BE19" s="426"/>
      <c r="BF19" s="426"/>
      <c r="BG19" s="426"/>
      <c r="BH19" s="426"/>
      <c r="BI19" s="426"/>
      <c r="BJ19" s="426"/>
      <c r="BK19" s="426"/>
      <c r="BL19" s="426"/>
      <c r="BM19" s="427"/>
      <c r="BN19" s="445">
        <v>2383705</v>
      </c>
      <c r="BO19" s="446"/>
      <c r="BP19" s="446"/>
      <c r="BQ19" s="446"/>
      <c r="BR19" s="446"/>
      <c r="BS19" s="446"/>
      <c r="BT19" s="446"/>
      <c r="BU19" s="447"/>
      <c r="BV19" s="445">
        <v>2686265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160</v>
      </c>
      <c r="C20" s="508"/>
      <c r="D20" s="508"/>
      <c r="E20" s="509"/>
      <c r="F20" s="509"/>
      <c r="G20" s="509"/>
      <c r="H20" s="509"/>
      <c r="I20" s="509"/>
      <c r="J20" s="509"/>
      <c r="K20" s="509"/>
      <c r="L20" s="515">
        <v>775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161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162</v>
      </c>
      <c r="C22" s="475"/>
      <c r="D22" s="476"/>
      <c r="E22" s="483" t="s">
        <v>1</v>
      </c>
      <c r="F22" s="458"/>
      <c r="G22" s="458"/>
      <c r="H22" s="458"/>
      <c r="I22" s="458"/>
      <c r="J22" s="458"/>
      <c r="K22" s="459"/>
      <c r="L22" s="483" t="s">
        <v>163</v>
      </c>
      <c r="M22" s="458"/>
      <c r="N22" s="458"/>
      <c r="O22" s="458"/>
      <c r="P22" s="459"/>
      <c r="Q22" s="468" t="s">
        <v>164</v>
      </c>
      <c r="R22" s="469"/>
      <c r="S22" s="469"/>
      <c r="T22" s="469"/>
      <c r="U22" s="469"/>
      <c r="V22" s="484"/>
      <c r="W22" s="486" t="s">
        <v>165</v>
      </c>
      <c r="X22" s="475"/>
      <c r="Y22" s="476"/>
      <c r="Z22" s="483" t="s">
        <v>1</v>
      </c>
      <c r="AA22" s="458"/>
      <c r="AB22" s="458"/>
      <c r="AC22" s="458"/>
      <c r="AD22" s="458"/>
      <c r="AE22" s="458"/>
      <c r="AF22" s="458"/>
      <c r="AG22" s="459"/>
      <c r="AH22" s="457" t="s">
        <v>166</v>
      </c>
      <c r="AI22" s="458"/>
      <c r="AJ22" s="458"/>
      <c r="AK22" s="458"/>
      <c r="AL22" s="459"/>
      <c r="AM22" s="457" t="s">
        <v>167</v>
      </c>
      <c r="AN22" s="463"/>
      <c r="AO22" s="463"/>
      <c r="AP22" s="463"/>
      <c r="AQ22" s="463"/>
      <c r="AR22" s="464"/>
      <c r="AS22" s="468" t="s">
        <v>164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168</v>
      </c>
      <c r="AZ23" s="438"/>
      <c r="BA23" s="438"/>
      <c r="BB23" s="438"/>
      <c r="BC23" s="438"/>
      <c r="BD23" s="438"/>
      <c r="BE23" s="438"/>
      <c r="BF23" s="438"/>
      <c r="BG23" s="438"/>
      <c r="BH23" s="438"/>
      <c r="BI23" s="438"/>
      <c r="BJ23" s="438"/>
      <c r="BK23" s="438"/>
      <c r="BL23" s="438"/>
      <c r="BM23" s="439"/>
      <c r="BN23" s="445">
        <v>3924348</v>
      </c>
      <c r="BO23" s="446"/>
      <c r="BP23" s="446"/>
      <c r="BQ23" s="446"/>
      <c r="BR23" s="446"/>
      <c r="BS23" s="446"/>
      <c r="BT23" s="446"/>
      <c r="BU23" s="447"/>
      <c r="BV23" s="445">
        <v>3791450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169</v>
      </c>
      <c r="F24" s="419"/>
      <c r="G24" s="419"/>
      <c r="H24" s="419"/>
      <c r="I24" s="419"/>
      <c r="J24" s="419"/>
      <c r="K24" s="420"/>
      <c r="L24" s="421">
        <v>1</v>
      </c>
      <c r="M24" s="422"/>
      <c r="N24" s="422"/>
      <c r="O24" s="422"/>
      <c r="P24" s="423"/>
      <c r="Q24" s="421">
        <v>5450</v>
      </c>
      <c r="R24" s="422"/>
      <c r="S24" s="422"/>
      <c r="T24" s="422"/>
      <c r="U24" s="422"/>
      <c r="V24" s="423"/>
      <c r="W24" s="487"/>
      <c r="X24" s="478"/>
      <c r="Y24" s="479"/>
      <c r="Z24" s="418" t="s">
        <v>170</v>
      </c>
      <c r="AA24" s="419"/>
      <c r="AB24" s="419"/>
      <c r="AC24" s="419"/>
      <c r="AD24" s="419"/>
      <c r="AE24" s="419"/>
      <c r="AF24" s="419"/>
      <c r="AG24" s="420"/>
      <c r="AH24" s="421">
        <v>47</v>
      </c>
      <c r="AI24" s="422"/>
      <c r="AJ24" s="422"/>
      <c r="AK24" s="422"/>
      <c r="AL24" s="423"/>
      <c r="AM24" s="421">
        <v>148849</v>
      </c>
      <c r="AN24" s="422"/>
      <c r="AO24" s="422"/>
      <c r="AP24" s="422"/>
      <c r="AQ24" s="422"/>
      <c r="AR24" s="423"/>
      <c r="AS24" s="421">
        <v>3167</v>
      </c>
      <c r="AT24" s="422"/>
      <c r="AU24" s="422"/>
      <c r="AV24" s="422"/>
      <c r="AW24" s="422"/>
      <c r="AX24" s="424"/>
      <c r="AY24" s="412" t="s">
        <v>171</v>
      </c>
      <c r="AZ24" s="413"/>
      <c r="BA24" s="413"/>
      <c r="BB24" s="413"/>
      <c r="BC24" s="413"/>
      <c r="BD24" s="413"/>
      <c r="BE24" s="413"/>
      <c r="BF24" s="413"/>
      <c r="BG24" s="413"/>
      <c r="BH24" s="413"/>
      <c r="BI24" s="413"/>
      <c r="BJ24" s="413"/>
      <c r="BK24" s="413"/>
      <c r="BL24" s="413"/>
      <c r="BM24" s="414"/>
      <c r="BN24" s="445">
        <v>3765888</v>
      </c>
      <c r="BO24" s="446"/>
      <c r="BP24" s="446"/>
      <c r="BQ24" s="446"/>
      <c r="BR24" s="446"/>
      <c r="BS24" s="446"/>
      <c r="BT24" s="446"/>
      <c r="BU24" s="447"/>
      <c r="BV24" s="445">
        <v>3618361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172</v>
      </c>
      <c r="F25" s="419"/>
      <c r="G25" s="419"/>
      <c r="H25" s="419"/>
      <c r="I25" s="419"/>
      <c r="J25" s="419"/>
      <c r="K25" s="420"/>
      <c r="L25" s="421">
        <v>1</v>
      </c>
      <c r="M25" s="422"/>
      <c r="N25" s="422"/>
      <c r="O25" s="422"/>
      <c r="P25" s="423"/>
      <c r="Q25" s="421">
        <v>5250</v>
      </c>
      <c r="R25" s="422"/>
      <c r="S25" s="422"/>
      <c r="T25" s="422"/>
      <c r="U25" s="422"/>
      <c r="V25" s="423"/>
      <c r="W25" s="487"/>
      <c r="X25" s="478"/>
      <c r="Y25" s="479"/>
      <c r="Z25" s="418" t="s">
        <v>173</v>
      </c>
      <c r="AA25" s="419"/>
      <c r="AB25" s="419"/>
      <c r="AC25" s="419"/>
      <c r="AD25" s="419"/>
      <c r="AE25" s="419"/>
      <c r="AF25" s="419"/>
      <c r="AG25" s="420"/>
      <c r="AH25" s="421" t="s">
        <v>144</v>
      </c>
      <c r="AI25" s="422"/>
      <c r="AJ25" s="422"/>
      <c r="AK25" s="422"/>
      <c r="AL25" s="423"/>
      <c r="AM25" s="421" t="s">
        <v>125</v>
      </c>
      <c r="AN25" s="422"/>
      <c r="AO25" s="422"/>
      <c r="AP25" s="422"/>
      <c r="AQ25" s="422"/>
      <c r="AR25" s="423"/>
      <c r="AS25" s="421" t="s">
        <v>143</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170949</v>
      </c>
      <c r="BO25" s="441"/>
      <c r="BP25" s="441"/>
      <c r="BQ25" s="441"/>
      <c r="BR25" s="441"/>
      <c r="BS25" s="441"/>
      <c r="BT25" s="441"/>
      <c r="BU25" s="442"/>
      <c r="BV25" s="440">
        <v>446492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175</v>
      </c>
      <c r="F26" s="419"/>
      <c r="G26" s="419"/>
      <c r="H26" s="419"/>
      <c r="I26" s="419"/>
      <c r="J26" s="419"/>
      <c r="K26" s="420"/>
      <c r="L26" s="421">
        <v>1</v>
      </c>
      <c r="M26" s="422"/>
      <c r="N26" s="422"/>
      <c r="O26" s="422"/>
      <c r="P26" s="423"/>
      <c r="Q26" s="421">
        <v>4970</v>
      </c>
      <c r="R26" s="422"/>
      <c r="S26" s="422"/>
      <c r="T26" s="422"/>
      <c r="U26" s="422"/>
      <c r="V26" s="423"/>
      <c r="W26" s="487"/>
      <c r="X26" s="478"/>
      <c r="Y26" s="479"/>
      <c r="Z26" s="418" t="s">
        <v>176</v>
      </c>
      <c r="AA26" s="500"/>
      <c r="AB26" s="500"/>
      <c r="AC26" s="500"/>
      <c r="AD26" s="500"/>
      <c r="AE26" s="500"/>
      <c r="AF26" s="500"/>
      <c r="AG26" s="501"/>
      <c r="AH26" s="421" t="s">
        <v>125</v>
      </c>
      <c r="AI26" s="422"/>
      <c r="AJ26" s="422"/>
      <c r="AK26" s="422"/>
      <c r="AL26" s="423"/>
      <c r="AM26" s="421" t="s">
        <v>144</v>
      </c>
      <c r="AN26" s="422"/>
      <c r="AO26" s="422"/>
      <c r="AP26" s="422"/>
      <c r="AQ26" s="422"/>
      <c r="AR26" s="423"/>
      <c r="AS26" s="421" t="s">
        <v>144</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125</v>
      </c>
      <c r="BO26" s="446"/>
      <c r="BP26" s="446"/>
      <c r="BQ26" s="446"/>
      <c r="BR26" s="446"/>
      <c r="BS26" s="446"/>
      <c r="BT26" s="446"/>
      <c r="BU26" s="447"/>
      <c r="BV26" s="445" t="s">
        <v>144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2100</v>
      </c>
      <c r="R27" s="422"/>
      <c r="S27" s="422"/>
      <c r="T27" s="422"/>
      <c r="U27" s="422"/>
      <c r="V27" s="423"/>
      <c r="W27" s="487"/>
      <c r="X27" s="478"/>
      <c r="Y27" s="479"/>
      <c r="Z27" s="418" t="s">
        <v>179</v>
      </c>
      <c r="AA27" s="419"/>
      <c r="AB27" s="419"/>
      <c r="AC27" s="419"/>
      <c r="AD27" s="419"/>
      <c r="AE27" s="419"/>
      <c r="AF27" s="419"/>
      <c r="AG27" s="420"/>
      <c r="AH27" s="421">
        <v>1</v>
      </c>
      <c r="AI27" s="422"/>
      <c r="AJ27" s="422"/>
      <c r="AK27" s="422"/>
      <c r="AL27" s="423"/>
      <c r="AM27" s="421" t="s">
        <v>180</v>
      </c>
      <c r="AN27" s="422"/>
      <c r="AO27" s="422"/>
      <c r="AP27" s="422"/>
      <c r="AQ27" s="422"/>
      <c r="AR27" s="423"/>
      <c r="AS27" s="421" t="s">
        <v>180</v>
      </c>
      <c r="AT27" s="422"/>
      <c r="AU27" s="422"/>
      <c r="AV27" s="422"/>
      <c r="AW27" s="422"/>
      <c r="AX27" s="424"/>
      <c r="AY27" s="451" t="s">
        <v>181</v>
      </c>
      <c r="AZ27" s="452"/>
      <c r="BA27" s="452"/>
      <c r="BB27" s="452"/>
      <c r="BC27" s="452"/>
      <c r="BD27" s="452"/>
      <c r="BE27" s="452"/>
      <c r="BF27" s="452"/>
      <c r="BG27" s="452"/>
      <c r="BH27" s="452"/>
      <c r="BI27" s="452"/>
      <c r="BJ27" s="452"/>
      <c r="BK27" s="452"/>
      <c r="BL27" s="452"/>
      <c r="BM27" s="453"/>
      <c r="BN27" s="448">
        <v>27939</v>
      </c>
      <c r="BO27" s="449"/>
      <c r="BP27" s="449"/>
      <c r="BQ27" s="449"/>
      <c r="BR27" s="449"/>
      <c r="BS27" s="449"/>
      <c r="BT27" s="449"/>
      <c r="BU27" s="450"/>
      <c r="BV27" s="448">
        <v>34269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182</v>
      </c>
      <c r="F28" s="419"/>
      <c r="G28" s="419"/>
      <c r="H28" s="419"/>
      <c r="I28" s="419"/>
      <c r="J28" s="419"/>
      <c r="K28" s="420"/>
      <c r="L28" s="421">
        <v>1</v>
      </c>
      <c r="M28" s="422"/>
      <c r="N28" s="422"/>
      <c r="O28" s="422"/>
      <c r="P28" s="423"/>
      <c r="Q28" s="421">
        <v>1900</v>
      </c>
      <c r="R28" s="422"/>
      <c r="S28" s="422"/>
      <c r="T28" s="422"/>
      <c r="U28" s="422"/>
      <c r="V28" s="423"/>
      <c r="W28" s="487"/>
      <c r="X28" s="478"/>
      <c r="Y28" s="479"/>
      <c r="Z28" s="418" t="s">
        <v>183</v>
      </c>
      <c r="AA28" s="419"/>
      <c r="AB28" s="419"/>
      <c r="AC28" s="419"/>
      <c r="AD28" s="419"/>
      <c r="AE28" s="419"/>
      <c r="AF28" s="419"/>
      <c r="AG28" s="420"/>
      <c r="AH28" s="421" t="s">
        <v>125</v>
      </c>
      <c r="AI28" s="422"/>
      <c r="AJ28" s="422"/>
      <c r="AK28" s="422"/>
      <c r="AL28" s="423"/>
      <c r="AM28" s="421" t="s">
        <v>126</v>
      </c>
      <c r="AN28" s="422"/>
      <c r="AO28" s="422"/>
      <c r="AP28" s="422"/>
      <c r="AQ28" s="422"/>
      <c r="AR28" s="423"/>
      <c r="AS28" s="421" t="s">
        <v>144</v>
      </c>
      <c r="AT28" s="422"/>
      <c r="AU28" s="422"/>
      <c r="AV28" s="422"/>
      <c r="AW28" s="422"/>
      <c r="AX28" s="424"/>
      <c r="AY28" s="428" t="s">
        <v>184</v>
      </c>
      <c r="AZ28" s="429"/>
      <c r="BA28" s="429"/>
      <c r="BB28" s="430"/>
      <c r="BC28" s="437" t="s">
        <v>42</v>
      </c>
      <c r="BD28" s="438"/>
      <c r="BE28" s="438"/>
      <c r="BF28" s="438"/>
      <c r="BG28" s="438"/>
      <c r="BH28" s="438"/>
      <c r="BI28" s="438"/>
      <c r="BJ28" s="438"/>
      <c r="BK28" s="438"/>
      <c r="BL28" s="438"/>
      <c r="BM28" s="439"/>
      <c r="BN28" s="440">
        <v>878200</v>
      </c>
      <c r="BO28" s="441"/>
      <c r="BP28" s="441"/>
      <c r="BQ28" s="441"/>
      <c r="BR28" s="441"/>
      <c r="BS28" s="441"/>
      <c r="BT28" s="441"/>
      <c r="BU28" s="442"/>
      <c r="BV28" s="440">
        <v>878068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185</v>
      </c>
      <c r="F29" s="419"/>
      <c r="G29" s="419"/>
      <c r="H29" s="419"/>
      <c r="I29" s="419"/>
      <c r="J29" s="419"/>
      <c r="K29" s="420"/>
      <c r="L29" s="421">
        <v>6</v>
      </c>
      <c r="M29" s="422"/>
      <c r="N29" s="422"/>
      <c r="O29" s="422"/>
      <c r="P29" s="423"/>
      <c r="Q29" s="421">
        <v>1760</v>
      </c>
      <c r="R29" s="422"/>
      <c r="S29" s="422"/>
      <c r="T29" s="422"/>
      <c r="U29" s="422"/>
      <c r="V29" s="423"/>
      <c r="W29" s="488"/>
      <c r="X29" s="489"/>
      <c r="Y29" s="490"/>
      <c r="Z29" s="418" t="s">
        <v>186</v>
      </c>
      <c r="AA29" s="419"/>
      <c r="AB29" s="419"/>
      <c r="AC29" s="419"/>
      <c r="AD29" s="419"/>
      <c r="AE29" s="419"/>
      <c r="AF29" s="419"/>
      <c r="AG29" s="420"/>
      <c r="AH29" s="421">
        <v>48</v>
      </c>
      <c r="AI29" s="422"/>
      <c r="AJ29" s="422"/>
      <c r="AK29" s="422"/>
      <c r="AL29" s="423"/>
      <c r="AM29" s="421">
        <v>150750</v>
      </c>
      <c r="AN29" s="422"/>
      <c r="AO29" s="422"/>
      <c r="AP29" s="422"/>
      <c r="AQ29" s="422"/>
      <c r="AR29" s="423"/>
      <c r="AS29" s="421">
        <v>3141</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667269</v>
      </c>
      <c r="BO29" s="446"/>
      <c r="BP29" s="446"/>
      <c r="BQ29" s="446"/>
      <c r="BR29" s="446"/>
      <c r="BS29" s="446"/>
      <c r="BT29" s="446"/>
      <c r="BU29" s="447"/>
      <c r="BV29" s="445">
        <v>667169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2618806</v>
      </c>
      <c r="BO30" s="449"/>
      <c r="BP30" s="449"/>
      <c r="BQ30" s="449"/>
      <c r="BR30" s="449"/>
      <c r="BS30" s="449"/>
      <c r="BT30" s="449"/>
      <c r="BU30" s="450"/>
      <c r="BV30" s="448">
        <v>2633183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197</v>
      </c>
      <c r="V33" s="408"/>
      <c r="W33" s="407" t="s">
        <v>198</v>
      </c>
      <c r="X33" s="407"/>
      <c r="Y33" s="407"/>
      <c r="Z33" s="407"/>
      <c r="AA33" s="407"/>
      <c r="AB33" s="407"/>
      <c r="AC33" s="407"/>
      <c r="AD33" s="407"/>
      <c r="AE33" s="407"/>
      <c r="AF33" s="407"/>
      <c r="AG33" s="407"/>
      <c r="AH33" s="407"/>
      <c r="AI33" s="407"/>
      <c r="AJ33" s="407"/>
      <c r="AK33" s="407"/>
      <c r="AL33" s="195"/>
      <c r="AM33" s="408" t="s">
        <v>197</v>
      </c>
      <c r="AN33" s="408"/>
      <c r="AO33" s="407" t="s">
        <v>199</v>
      </c>
      <c r="AP33" s="407"/>
      <c r="AQ33" s="407"/>
      <c r="AR33" s="407"/>
      <c r="AS33" s="407"/>
      <c r="AT33" s="407"/>
      <c r="AU33" s="407"/>
      <c r="AV33" s="407"/>
      <c r="AW33" s="407"/>
      <c r="AX33" s="407"/>
      <c r="AY33" s="407"/>
      <c r="AZ33" s="407"/>
      <c r="BA33" s="407"/>
      <c r="BB33" s="407"/>
      <c r="BC33" s="407"/>
      <c r="BD33" s="196"/>
      <c r="BE33" s="407" t="s">
        <v>200</v>
      </c>
      <c r="BF33" s="407"/>
      <c r="BG33" s="407" t="s">
        <v>201</v>
      </c>
      <c r="BH33" s="407"/>
      <c r="BI33" s="407"/>
      <c r="BJ33" s="407"/>
      <c r="BK33" s="407"/>
      <c r="BL33" s="407"/>
      <c r="BM33" s="407"/>
      <c r="BN33" s="407"/>
      <c r="BO33" s="407"/>
      <c r="BP33" s="407"/>
      <c r="BQ33" s="407"/>
      <c r="BR33" s="407"/>
      <c r="BS33" s="407"/>
      <c r="BT33" s="407"/>
      <c r="BU33" s="407"/>
      <c r="BV33" s="196"/>
      <c r="BW33" s="408" t="s">
        <v>200</v>
      </c>
      <c r="BX33" s="408"/>
      <c r="BY33" s="407" t="s">
        <v>202</v>
      </c>
      <c r="BZ33" s="407"/>
      <c r="CA33" s="407"/>
      <c r="CB33" s="407"/>
      <c r="CC33" s="407"/>
      <c r="CD33" s="407"/>
      <c r="CE33" s="407"/>
      <c r="CF33" s="407"/>
      <c r="CG33" s="407"/>
      <c r="CH33" s="407"/>
      <c r="CI33" s="407"/>
      <c r="CJ33" s="407"/>
      <c r="CK33" s="407"/>
      <c r="CL33" s="407"/>
      <c r="CM33" s="407"/>
      <c r="CN33" s="195"/>
      <c r="CO33" s="408" t="s">
        <v>195</v>
      </c>
      <c r="CP33" s="408"/>
      <c r="CQ33" s="407" t="s">
        <v>203</v>
      </c>
      <c r="CR33" s="407"/>
      <c r="CS33" s="407"/>
      <c r="CT33" s="407"/>
      <c r="CU33" s="407"/>
      <c r="CV33" s="407"/>
      <c r="CW33" s="407"/>
      <c r="CX33" s="407"/>
      <c r="CY33" s="407"/>
      <c r="CZ33" s="407"/>
      <c r="DA33" s="407"/>
      <c r="DB33" s="407"/>
      <c r="DC33" s="407"/>
      <c r="DD33" s="407"/>
      <c r="DE33" s="407"/>
      <c r="DF33" s="195"/>
      <c r="DG33" s="406" t="s">
        <v>204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中頓別町国民健康保険病院事業会計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中頓別町水道事業特別会計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南宗谷衛生施設組合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中頓別観光開発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自動車学校事業特別会計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中頓別町下水道事業特別会計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南宗谷消防組合</v>
      </c>
      <c r="BZ35" s="403"/>
      <c r="CA35" s="403"/>
      <c r="CB35" s="403"/>
      <c r="CC35" s="403"/>
      <c r="CD35" s="403"/>
      <c r="CE35" s="403"/>
      <c r="CF35" s="403"/>
      <c r="CG35" s="403"/>
      <c r="CH35" s="403"/>
      <c r="CI35" s="403"/>
      <c r="CJ35" s="403"/>
      <c r="CK35" s="403"/>
      <c r="CL35" s="403"/>
      <c r="CM35" s="403"/>
      <c r="CN35" s="193"/>
      <c r="CO35" s="404">
        <f t="shared" ref="CO35:CO43" si="3">IF(CQ35="","",CO34+1)</f>
        <v>12</v>
      </c>
      <c r="CP35" s="404"/>
      <c r="CQ35" s="403" t="str">
        <f>IF('各会計、関係団体の財政状況及び健全化判断比率'!BS8="","",'各会計、関係団体の財政状況及び健全化判断比率'!BS8)</f>
        <v>中頓別振興公社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209</v>
      </c>
    </row>
    <row r="50" spans="5:5">
      <c r="E50" s="167" t="s">
        <v>210</v>
      </c>
    </row>
    <row r="51" spans="5:5">
      <c r="E51" s="167" t="s">
        <v>211</v>
      </c>
    </row>
    <row r="52" spans="5:5">
      <c r="E52" s="167" t="s">
        <v>212</v>
      </c>
    </row>
    <row r="53" spans="5:5">
      <c r="E53" s="167" t="s">
        <v>213</v>
      </c>
    </row>
    <row r="54" spans="5:5"/>
    <row r="55" spans="5:5"/>
    <row r="56" spans="5:5"/>
    <row r="57" spans="5:5" hidden="1"/>
    <row r="58" spans="5:5" hidden="1"/>
    <row r="59" spans="5:5" hidden="1"/>
  </sheetData>
  <sheetProtection algorithmName="SHA-512" hashValue="MYQrdc30YOVzARKPN2XUdZcprTLEe40FfkjJTfUSpAei8Wam1N2613mnHMup6XoND07Kq1J9LIsUZeMcpLpWkQ==" saltValue="Gwcf5CYZ+8t4ONYpCvNP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559</v>
      </c>
      <c r="D34" s="1224"/>
      <c r="E34" s="1225"/>
      <c r="F34" s="32">
        <v>12.74</v>
      </c>
      <c r="G34" s="33">
        <v>14.81</v>
      </c>
      <c r="H34" s="33">
        <v>13.87</v>
      </c>
      <c r="I34" s="33">
        <v>15.63</v>
      </c>
      <c r="J34" s="34">
        <v>16.71</v>
      </c>
      <c r="K34" s="22"/>
      <c r="L34" s="22"/>
      <c r="M34" s="22"/>
      <c r="N34" s="22"/>
      <c r="O34" s="22"/>
      <c r="P34" s="22"/>
    </row>
    <row r="35" spans="1:16" ht="39" customHeight="1">
      <c r="A35" s="22"/>
      <c r="B35" s="35"/>
      <c r="C35" s="1218" t="s">
        <v>560</v>
      </c>
      <c r="D35" s="1219"/>
      <c r="E35" s="1220"/>
      <c r="F35" s="36">
        <v>5.23</v>
      </c>
      <c r="G35" s="37">
        <v>2.69</v>
      </c>
      <c r="H35" s="37">
        <v>5.49</v>
      </c>
      <c r="I35" s="37">
        <v>6.41</v>
      </c>
      <c r="J35" s="38">
        <v>4.93</v>
      </c>
      <c r="K35" s="22"/>
      <c r="L35" s="22"/>
      <c r="M35" s="22"/>
      <c r="N35" s="22"/>
      <c r="O35" s="22"/>
      <c r="P35" s="22"/>
    </row>
    <row r="36" spans="1:16" ht="39" customHeight="1">
      <c r="A36" s="22"/>
      <c r="B36" s="35"/>
      <c r="C36" s="1218" t="s">
        <v>561</v>
      </c>
      <c r="D36" s="1219"/>
      <c r="E36" s="1220"/>
      <c r="F36" s="36">
        <v>0.27</v>
      </c>
      <c r="G36" s="37">
        <v>0.54</v>
      </c>
      <c r="H36" s="37">
        <v>0.75</v>
      </c>
      <c r="I36" s="37">
        <v>0.3</v>
      </c>
      <c r="J36" s="38">
        <v>1.23</v>
      </c>
      <c r="K36" s="22"/>
      <c r="L36" s="22"/>
      <c r="M36" s="22"/>
      <c r="N36" s="22"/>
      <c r="O36" s="22"/>
      <c r="P36" s="22"/>
    </row>
    <row r="37" spans="1:16" ht="39" customHeight="1">
      <c r="A37" s="22"/>
      <c r="B37" s="35"/>
      <c r="C37" s="1218" t="s">
        <v>562</v>
      </c>
      <c r="D37" s="1219"/>
      <c r="E37" s="1220"/>
      <c r="F37" s="36">
        <v>0.01</v>
      </c>
      <c r="G37" s="37">
        <v>0.03</v>
      </c>
      <c r="H37" s="37">
        <v>0.33</v>
      </c>
      <c r="I37" s="37">
        <v>0.69</v>
      </c>
      <c r="J37" s="38">
        <v>0.4</v>
      </c>
      <c r="K37" s="22"/>
      <c r="L37" s="22"/>
      <c r="M37" s="22"/>
      <c r="N37" s="22"/>
      <c r="O37" s="22"/>
      <c r="P37" s="22"/>
    </row>
    <row r="38" spans="1:16" ht="39" customHeight="1">
      <c r="A38" s="22"/>
      <c r="B38" s="35"/>
      <c r="C38" s="1218" t="s">
        <v>563</v>
      </c>
      <c r="D38" s="1219"/>
      <c r="E38" s="1220"/>
      <c r="F38" s="36">
        <v>0.01</v>
      </c>
      <c r="G38" s="37">
        <v>0.01</v>
      </c>
      <c r="H38" s="37">
        <v>0.01</v>
      </c>
      <c r="I38" s="37">
        <v>0.02</v>
      </c>
      <c r="J38" s="38">
        <v>0.02</v>
      </c>
      <c r="K38" s="22"/>
      <c r="L38" s="22"/>
      <c r="M38" s="22"/>
      <c r="N38" s="22"/>
      <c r="O38" s="22"/>
      <c r="P38" s="22"/>
    </row>
    <row r="39" spans="1:16" ht="39" customHeight="1">
      <c r="A39" s="22"/>
      <c r="B39" s="35"/>
      <c r="C39" s="1218" t="s">
        <v>564</v>
      </c>
      <c r="D39" s="1219"/>
      <c r="E39" s="1220"/>
      <c r="F39" s="36">
        <v>0.01</v>
      </c>
      <c r="G39" s="37">
        <v>0.04</v>
      </c>
      <c r="H39" s="37">
        <v>0.02</v>
      </c>
      <c r="I39" s="37">
        <v>0.02</v>
      </c>
      <c r="J39" s="38">
        <v>0.01</v>
      </c>
      <c r="K39" s="22"/>
      <c r="L39" s="22"/>
      <c r="M39" s="22"/>
      <c r="N39" s="22"/>
      <c r="O39" s="22"/>
      <c r="P39" s="22"/>
    </row>
    <row r="40" spans="1:16" ht="39" customHeight="1">
      <c r="A40" s="22"/>
      <c r="B40" s="35"/>
      <c r="C40" s="1218" t="s">
        <v>565</v>
      </c>
      <c r="D40" s="1219"/>
      <c r="E40" s="1220"/>
      <c r="F40" s="36">
        <v>0</v>
      </c>
      <c r="G40" s="37">
        <v>0</v>
      </c>
      <c r="H40" s="37">
        <v>0</v>
      </c>
      <c r="I40" s="37">
        <v>0</v>
      </c>
      <c r="J40" s="38">
        <v>0</v>
      </c>
      <c r="K40" s="22"/>
      <c r="L40" s="22"/>
      <c r="M40" s="22"/>
      <c r="N40" s="22"/>
      <c r="O40" s="22"/>
      <c r="P40" s="22"/>
    </row>
    <row r="41" spans="1:16" ht="39" customHeight="1">
      <c r="A41" s="22"/>
      <c r="B41" s="35"/>
      <c r="C41" s="1218" t="s">
        <v>566</v>
      </c>
      <c r="D41" s="1219"/>
      <c r="E41" s="1220"/>
      <c r="F41" s="36">
        <v>0</v>
      </c>
      <c r="G41" s="37">
        <v>0</v>
      </c>
      <c r="H41" s="37">
        <v>0</v>
      </c>
      <c r="I41" s="37">
        <v>0</v>
      </c>
      <c r="J41" s="38">
        <v>0</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WpqjUxOvZTM93Np+/+oefJkeJWE2ShIDTEANVPIv/sOZCWRZWIOAL1ny4uEmjXTDMUyIe5VeANYNPxtLrKxUg==" saltValue="j839dxDXAY7IWu7h0mii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721</v>
      </c>
      <c r="L45" s="60">
        <v>575</v>
      </c>
      <c r="M45" s="60">
        <v>530</v>
      </c>
      <c r="N45" s="60">
        <v>472</v>
      </c>
      <c r="O45" s="61">
        <v>422</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94</v>
      </c>
      <c r="L48" s="64">
        <v>98</v>
      </c>
      <c r="M48" s="64">
        <v>89</v>
      </c>
      <c r="N48" s="64">
        <v>94</v>
      </c>
      <c r="O48" s="65">
        <v>83</v>
      </c>
      <c r="P48" s="48"/>
      <c r="Q48" s="48"/>
      <c r="R48" s="48"/>
      <c r="S48" s="48"/>
      <c r="T48" s="48"/>
      <c r="U48" s="48"/>
    </row>
    <row r="49" spans="1:21" ht="30.75" customHeight="1">
      <c r="A49" s="48"/>
      <c r="B49" s="1236"/>
      <c r="C49" s="1237"/>
      <c r="D49" s="62"/>
      <c r="E49" s="1228" t="s">
        <v>16</v>
      </c>
      <c r="F49" s="1228"/>
      <c r="G49" s="1228"/>
      <c r="H49" s="1228"/>
      <c r="I49" s="1228"/>
      <c r="J49" s="1229"/>
      <c r="K49" s="63">
        <v>13</v>
      </c>
      <c r="L49" s="64">
        <v>13</v>
      </c>
      <c r="M49" s="64">
        <v>12</v>
      </c>
      <c r="N49" s="64">
        <v>10</v>
      </c>
      <c r="O49" s="65">
        <v>2</v>
      </c>
      <c r="P49" s="48"/>
      <c r="Q49" s="48"/>
      <c r="R49" s="48"/>
      <c r="S49" s="48"/>
      <c r="T49" s="48"/>
      <c r="U49" s="48"/>
    </row>
    <row r="50" spans="1:21" ht="30.75" customHeight="1">
      <c r="A50" s="48"/>
      <c r="B50" s="1236"/>
      <c r="C50" s="1237"/>
      <c r="D50" s="62"/>
      <c r="E50" s="1228" t="s">
        <v>17</v>
      </c>
      <c r="F50" s="1228"/>
      <c r="G50" s="1228"/>
      <c r="H50" s="1228"/>
      <c r="I50" s="1228"/>
      <c r="J50" s="1229"/>
      <c r="K50" s="63">
        <v>7</v>
      </c>
      <c r="L50" s="64">
        <v>25</v>
      </c>
      <c r="M50" s="64" t="s">
        <v>510</v>
      </c>
      <c r="N50" s="64" t="s">
        <v>510</v>
      </c>
      <c r="O50" s="65" t="s">
        <v>510</v>
      </c>
      <c r="P50" s="48"/>
      <c r="Q50" s="48"/>
      <c r="R50" s="48"/>
      <c r="S50" s="48"/>
      <c r="T50" s="48"/>
      <c r="U50" s="48"/>
    </row>
    <row r="51" spans="1:21" ht="30.75" customHeight="1">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c r="A52" s="48"/>
      <c r="B52" s="1226" t="s">
        <v>19</v>
      </c>
      <c r="C52" s="1227"/>
      <c r="D52" s="66"/>
      <c r="E52" s="1228" t="s">
        <v>20</v>
      </c>
      <c r="F52" s="1228"/>
      <c r="G52" s="1228"/>
      <c r="H52" s="1228"/>
      <c r="I52" s="1228"/>
      <c r="J52" s="1229"/>
      <c r="K52" s="63">
        <v>686</v>
      </c>
      <c r="L52" s="64">
        <v>612</v>
      </c>
      <c r="M52" s="64">
        <v>596</v>
      </c>
      <c r="N52" s="64">
        <v>563</v>
      </c>
      <c r="O52" s="65">
        <v>537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149</v>
      </c>
      <c r="L53" s="69">
        <v>99</v>
      </c>
      <c r="M53" s="69">
        <v>35</v>
      </c>
      <c r="N53" s="69">
        <v>13</v>
      </c>
      <c r="O53" s="70">
        <v>-30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O3uS63uaN6HNpvJW+E/NVCGqIJyoFxT3FWshE/8Zz8x0pf2cVi5QMluRuf29wEms+noG/66b0UytW6o0KQ4CA==" saltValue="LS7Q9CI5nlj2jI54tL6U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4" t="s">
        <v>24</v>
      </c>
      <c r="C41" s="1255"/>
      <c r="D41" s="81"/>
      <c r="E41" s="1256" t="s">
        <v>25</v>
      </c>
      <c r="F41" s="1256"/>
      <c r="G41" s="1256"/>
      <c r="H41" s="1257"/>
      <c r="I41" s="82">
        <v>4008</v>
      </c>
      <c r="J41" s="83">
        <v>3789</v>
      </c>
      <c r="K41" s="83">
        <v>3578</v>
      </c>
      <c r="L41" s="83">
        <v>3791</v>
      </c>
      <c r="M41" s="84">
        <v>3924</v>
      </c>
    </row>
    <row r="42" spans="2:13" ht="27.75" customHeight="1">
      <c r="B42" s="1244"/>
      <c r="C42" s="1245"/>
      <c r="D42" s="85"/>
      <c r="E42" s="1248" t="s">
        <v>26</v>
      </c>
      <c r="F42" s="1248"/>
      <c r="G42" s="1248"/>
      <c r="H42" s="1249"/>
      <c r="I42" s="86">
        <v>26</v>
      </c>
      <c r="J42" s="87" t="s">
        <v>510</v>
      </c>
      <c r="K42" s="87" t="s">
        <v>510</v>
      </c>
      <c r="L42" s="87" t="s">
        <v>510</v>
      </c>
      <c r="M42" s="88" t="s">
        <v>510</v>
      </c>
    </row>
    <row r="43" spans="2:13" ht="27.75" customHeight="1">
      <c r="B43" s="1244"/>
      <c r="C43" s="1245"/>
      <c r="D43" s="85"/>
      <c r="E43" s="1248" t="s">
        <v>27</v>
      </c>
      <c r="F43" s="1248"/>
      <c r="G43" s="1248"/>
      <c r="H43" s="1249"/>
      <c r="I43" s="86">
        <v>948</v>
      </c>
      <c r="J43" s="87">
        <v>762</v>
      </c>
      <c r="K43" s="87">
        <v>789</v>
      </c>
      <c r="L43" s="87">
        <v>792</v>
      </c>
      <c r="M43" s="88">
        <v>761</v>
      </c>
    </row>
    <row r="44" spans="2:13" ht="27.75" customHeight="1">
      <c r="B44" s="1244"/>
      <c r="C44" s="1245"/>
      <c r="D44" s="85"/>
      <c r="E44" s="1248" t="s">
        <v>28</v>
      </c>
      <c r="F44" s="1248"/>
      <c r="G44" s="1248"/>
      <c r="H44" s="1249"/>
      <c r="I44" s="86">
        <v>38</v>
      </c>
      <c r="J44" s="87">
        <v>22</v>
      </c>
      <c r="K44" s="87">
        <v>12</v>
      </c>
      <c r="L44" s="87">
        <v>0</v>
      </c>
      <c r="M44" s="88" t="s">
        <v>510</v>
      </c>
    </row>
    <row r="45" spans="2:13" ht="27.75" customHeight="1">
      <c r="B45" s="1244"/>
      <c r="C45" s="1245"/>
      <c r="D45" s="85"/>
      <c r="E45" s="1248" t="s">
        <v>29</v>
      </c>
      <c r="F45" s="1248"/>
      <c r="G45" s="1248"/>
      <c r="H45" s="1249"/>
      <c r="I45" s="86">
        <v>776</v>
      </c>
      <c r="J45" s="87">
        <v>711</v>
      </c>
      <c r="K45" s="87">
        <v>717</v>
      </c>
      <c r="L45" s="87">
        <v>674</v>
      </c>
      <c r="M45" s="88">
        <v>506</v>
      </c>
    </row>
    <row r="46" spans="2:13" ht="27.75" customHeight="1">
      <c r="B46" s="1244"/>
      <c r="C46" s="1245"/>
      <c r="D46" s="89"/>
      <c r="E46" s="1248" t="s">
        <v>30</v>
      </c>
      <c r="F46" s="1248"/>
      <c r="G46" s="1248"/>
      <c r="H46" s="1249"/>
      <c r="I46" s="86" t="s">
        <v>510</v>
      </c>
      <c r="J46" s="87" t="s">
        <v>510</v>
      </c>
      <c r="K46" s="87" t="s">
        <v>510</v>
      </c>
      <c r="L46" s="87" t="s">
        <v>510</v>
      </c>
      <c r="M46" s="88" t="s">
        <v>510</v>
      </c>
    </row>
    <row r="47" spans="2:13" ht="27.75" customHeight="1">
      <c r="B47" s="1244"/>
      <c r="C47" s="1245"/>
      <c r="D47" s="90"/>
      <c r="E47" s="1258" t="s">
        <v>31</v>
      </c>
      <c r="F47" s="1259"/>
      <c r="G47" s="1259"/>
      <c r="H47" s="1260"/>
      <c r="I47" s="86" t="s">
        <v>510</v>
      </c>
      <c r="J47" s="87" t="s">
        <v>510</v>
      </c>
      <c r="K47" s="87" t="s">
        <v>510</v>
      </c>
      <c r="L47" s="87" t="s">
        <v>510</v>
      </c>
      <c r="M47" s="88" t="s">
        <v>510</v>
      </c>
    </row>
    <row r="48" spans="2:13" ht="27.75" customHeight="1">
      <c r="B48" s="1244"/>
      <c r="C48" s="1245"/>
      <c r="D48" s="85"/>
      <c r="E48" s="1248" t="s">
        <v>32</v>
      </c>
      <c r="F48" s="1248"/>
      <c r="G48" s="1248"/>
      <c r="H48" s="1249"/>
      <c r="I48" s="86" t="s">
        <v>510</v>
      </c>
      <c r="J48" s="87" t="s">
        <v>510</v>
      </c>
      <c r="K48" s="87" t="s">
        <v>510</v>
      </c>
      <c r="L48" s="87" t="s">
        <v>510</v>
      </c>
      <c r="M48" s="88" t="s">
        <v>510</v>
      </c>
    </row>
    <row r="49" spans="2:13" ht="27.75" customHeight="1">
      <c r="B49" s="1246"/>
      <c r="C49" s="1247"/>
      <c r="D49" s="85"/>
      <c r="E49" s="1248" t="s">
        <v>33</v>
      </c>
      <c r="F49" s="1248"/>
      <c r="G49" s="1248"/>
      <c r="H49" s="1249"/>
      <c r="I49" s="86" t="s">
        <v>510</v>
      </c>
      <c r="J49" s="87" t="s">
        <v>510</v>
      </c>
      <c r="K49" s="87" t="s">
        <v>510</v>
      </c>
      <c r="L49" s="87" t="s">
        <v>510</v>
      </c>
      <c r="M49" s="88" t="s">
        <v>510</v>
      </c>
    </row>
    <row r="50" spans="2:13" ht="27.75" customHeight="1">
      <c r="B50" s="1242" t="s">
        <v>34</v>
      </c>
      <c r="C50" s="1243"/>
      <c r="D50" s="91"/>
      <c r="E50" s="1248" t="s">
        <v>35</v>
      </c>
      <c r="F50" s="1248"/>
      <c r="G50" s="1248"/>
      <c r="H50" s="1249"/>
      <c r="I50" s="86">
        <v>3371</v>
      </c>
      <c r="J50" s="87">
        <v>3680</v>
      </c>
      <c r="K50" s="87">
        <v>4091</v>
      </c>
      <c r="L50" s="87">
        <v>4322</v>
      </c>
      <c r="M50" s="88">
        <v>4308</v>
      </c>
    </row>
    <row r="51" spans="2:13" ht="27.75" customHeight="1">
      <c r="B51" s="1244"/>
      <c r="C51" s="1245"/>
      <c r="D51" s="85"/>
      <c r="E51" s="1248" t="s">
        <v>36</v>
      </c>
      <c r="F51" s="1248"/>
      <c r="G51" s="1248"/>
      <c r="H51" s="1249"/>
      <c r="I51" s="86">
        <v>483</v>
      </c>
      <c r="J51" s="87">
        <v>459</v>
      </c>
      <c r="K51" s="87">
        <v>417</v>
      </c>
      <c r="L51" s="87">
        <v>365</v>
      </c>
      <c r="M51" s="88">
        <v>325</v>
      </c>
    </row>
    <row r="52" spans="2:13" ht="27.75" customHeight="1">
      <c r="B52" s="1246"/>
      <c r="C52" s="1247"/>
      <c r="D52" s="85"/>
      <c r="E52" s="1248" t="s">
        <v>37</v>
      </c>
      <c r="F52" s="1248"/>
      <c r="G52" s="1248"/>
      <c r="H52" s="1249"/>
      <c r="I52" s="86">
        <v>3694</v>
      </c>
      <c r="J52" s="87">
        <v>3501</v>
      </c>
      <c r="K52" s="87">
        <v>3325</v>
      </c>
      <c r="L52" s="87">
        <v>3451</v>
      </c>
      <c r="M52" s="88">
        <v>3464</v>
      </c>
    </row>
    <row r="53" spans="2:13" ht="27.75" customHeight="1" thickBot="1">
      <c r="B53" s="1250" t="s">
        <v>38</v>
      </c>
      <c r="C53" s="1251"/>
      <c r="D53" s="92"/>
      <c r="E53" s="1252" t="s">
        <v>39</v>
      </c>
      <c r="F53" s="1252"/>
      <c r="G53" s="1252"/>
      <c r="H53" s="1253"/>
      <c r="I53" s="93">
        <v>-1753</v>
      </c>
      <c r="J53" s="94">
        <v>-2355</v>
      </c>
      <c r="K53" s="94">
        <v>-2735</v>
      </c>
      <c r="L53" s="94">
        <v>-2880</v>
      </c>
      <c r="M53" s="95">
        <v>-2906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cMjdPDTo4kjKVS2zkq3QhQhUBSyv0bhEKCIl93IOldYM2sHmXAH+4ZqzMu4nxVQj2HS9Al38ZPOCn/adDHUNw==" saltValue="5b7gj8+3KPta2yjoNUUo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878</v>
      </c>
      <c r="G55" s="107">
        <v>878</v>
      </c>
      <c r="H55" s="108">
        <v>878</v>
      </c>
    </row>
    <row r="56" spans="2:8" ht="52.5" customHeight="1">
      <c r="B56" s="109"/>
      <c r="C56" s="1271" t="s">
        <v>43</v>
      </c>
      <c r="D56" s="1271"/>
      <c r="E56" s="1272"/>
      <c r="F56" s="110">
        <v>667</v>
      </c>
      <c r="G56" s="110">
        <v>667</v>
      </c>
      <c r="H56" s="111">
        <v>667</v>
      </c>
    </row>
    <row r="57" spans="2:8" ht="53.25" customHeight="1">
      <c r="B57" s="109"/>
      <c r="C57" s="1273" t="s">
        <v>44</v>
      </c>
      <c r="D57" s="1273"/>
      <c r="E57" s="1274"/>
      <c r="F57" s="112">
        <v>2403</v>
      </c>
      <c r="G57" s="112">
        <v>2633</v>
      </c>
      <c r="H57" s="113">
        <v>2619</v>
      </c>
    </row>
    <row r="58" spans="2:8" ht="45.75" customHeight="1">
      <c r="B58" s="114"/>
      <c r="C58" s="1261" t="s">
        <v>576</v>
      </c>
      <c r="D58" s="1262"/>
      <c r="E58" s="1263"/>
      <c r="F58" s="115">
        <v>701</v>
      </c>
      <c r="G58" s="115">
        <v>801</v>
      </c>
      <c r="H58" s="116">
        <v>774</v>
      </c>
    </row>
    <row r="59" spans="2:8" ht="45.75" customHeight="1">
      <c r="B59" s="114"/>
      <c r="C59" s="1261" t="s">
        <v>577</v>
      </c>
      <c r="D59" s="1262"/>
      <c r="E59" s="1263"/>
      <c r="F59" s="115">
        <v>423</v>
      </c>
      <c r="G59" s="115">
        <v>497</v>
      </c>
      <c r="H59" s="116">
        <v>538</v>
      </c>
    </row>
    <row r="60" spans="2:8" ht="45.75" customHeight="1">
      <c r="B60" s="114"/>
      <c r="C60" s="1261" t="s">
        <v>578</v>
      </c>
      <c r="D60" s="1262"/>
      <c r="E60" s="1263"/>
      <c r="F60" s="115">
        <v>345</v>
      </c>
      <c r="G60" s="115">
        <v>458</v>
      </c>
      <c r="H60" s="116">
        <v>443</v>
      </c>
    </row>
    <row r="61" spans="2:8" ht="45.75" customHeight="1">
      <c r="B61" s="114"/>
      <c r="C61" s="1261" t="s">
        <v>579</v>
      </c>
      <c r="D61" s="1262"/>
      <c r="E61" s="1263"/>
      <c r="F61" s="115">
        <v>440</v>
      </c>
      <c r="G61" s="115">
        <v>373</v>
      </c>
      <c r="H61" s="116">
        <v>357</v>
      </c>
    </row>
    <row r="62" spans="2:8" ht="45.75" customHeight="1" thickBot="1">
      <c r="B62" s="117"/>
      <c r="C62" s="1264" t="s">
        <v>580</v>
      </c>
      <c r="D62" s="1265"/>
      <c r="E62" s="1266"/>
      <c r="F62" s="118">
        <v>303</v>
      </c>
      <c r="G62" s="118">
        <v>303</v>
      </c>
      <c r="H62" s="119">
        <v>303</v>
      </c>
    </row>
    <row r="63" spans="2:8" ht="52.5" customHeight="1" thickBot="1">
      <c r="B63" s="120"/>
      <c r="C63" s="1267" t="s">
        <v>45</v>
      </c>
      <c r="D63" s="1267"/>
      <c r="E63" s="1268"/>
      <c r="F63" s="121">
        <v>3947</v>
      </c>
      <c r="G63" s="121">
        <v>4178</v>
      </c>
      <c r="H63" s="122">
        <v>4164</v>
      </c>
    </row>
    <row r="64" spans="2:8" ht="15" customHeight="1"/>
    <row r="65" ht="0" hidden="1" customHeight="1"/>
    <row r="66" ht="0" hidden="1" customHeight="1"/>
  </sheetData>
  <sheetProtection algorithmName="SHA-512" hashValue="XyydgnH3wrE2BSlmjSlBD5CqDBDbz8VhdVNR7s73bfXf9B/Ezl0KkV1ziN1cAoe8LaeuU5KhMVHPvEpDcVkN9g==" saltValue="vyjxd5+LfdA3409dF5t2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592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585</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584</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c r="CO51" s="1275"/>
      <c r="CP51" s="1275"/>
      <c r="CQ51" s="1275"/>
      <c r="CR51" s="1275"/>
      <c r="CS51" s="1275"/>
      <c r="CT51" s="1275"/>
      <c r="CU51" s="1275"/>
      <c r="CV51" s="1296"/>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57.2</v>
      </c>
      <c r="CO53" s="1275"/>
      <c r="CP53" s="1275"/>
      <c r="CQ53" s="1275"/>
      <c r="CR53" s="1275"/>
      <c r="CS53" s="1275"/>
      <c r="CT53" s="1275"/>
      <c r="CU53" s="1275"/>
      <c r="CV53" s="1296"/>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591</v>
      </c>
      <c r="AO55" s="1277"/>
      <c r="AP55" s="1277"/>
      <c r="AQ55" s="1277"/>
      <c r="AR55" s="1277"/>
      <c r="AS55" s="1277"/>
      <c r="AT55" s="1277"/>
      <c r="AU55" s="1277"/>
      <c r="AV55" s="1277"/>
      <c r="AW55" s="1277"/>
      <c r="AX55" s="1277"/>
      <c r="AY55" s="1277"/>
      <c r="AZ55" s="1277"/>
      <c r="BA55" s="1277"/>
      <c r="BB55" s="1278" t="s">
        <v>590</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0</v>
      </c>
      <c r="CO55" s="1275"/>
      <c r="CP55" s="1275"/>
      <c r="CQ55" s="1275"/>
      <c r="CR55" s="1275"/>
      <c r="CS55" s="1275"/>
      <c r="CT55" s="1275"/>
      <c r="CU55" s="1275"/>
      <c r="CV55" s="1296"/>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589</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56.3</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588</v>
      </c>
    </row>
    <row r="64" spans="1:109" ht="13.5">
      <c r="B64" s="366"/>
      <c r="G64" s="382"/>
      <c r="I64" s="384"/>
      <c r="J64" s="384"/>
      <c r="K64" s="384"/>
      <c r="L64" s="384"/>
      <c r="M64" s="384"/>
      <c r="N64" s="383"/>
      <c r="AM64" s="382"/>
      <c r="AN64" s="382" t="s">
        <v>587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586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585</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3.5">
      <c r="B73" s="366"/>
      <c r="G73" s="1286"/>
      <c r="H73" s="1286"/>
      <c r="I73" s="1286"/>
      <c r="J73" s="1286"/>
      <c r="K73" s="1276"/>
      <c r="L73" s="1276"/>
      <c r="M73" s="1276"/>
      <c r="N73" s="1276"/>
      <c r="AM73" s="373"/>
      <c r="AN73" s="1278" t="s">
        <v>584</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581</v>
      </c>
      <c r="BC75" s="1278"/>
      <c r="BD75" s="1278"/>
      <c r="BE75" s="1278"/>
      <c r="BF75" s="1278"/>
      <c r="BG75" s="1278"/>
      <c r="BH75" s="1278"/>
      <c r="BI75" s="1278"/>
      <c r="BJ75" s="1278"/>
      <c r="BK75" s="1278"/>
      <c r="BL75" s="1278"/>
      <c r="BM75" s="1278"/>
      <c r="BN75" s="1278"/>
      <c r="BO75" s="1278"/>
      <c r="BP75" s="1275">
        <v>12.4</v>
      </c>
      <c r="BQ75" s="1275"/>
      <c r="BR75" s="1275"/>
      <c r="BS75" s="1275"/>
      <c r="BT75" s="1275"/>
      <c r="BU75" s="1275"/>
      <c r="BV75" s="1275"/>
      <c r="BW75" s="1275"/>
      <c r="BX75" s="1275">
        <v>8.6</v>
      </c>
      <c r="BY75" s="1275"/>
      <c r="BZ75" s="1275"/>
      <c r="CA75" s="1275"/>
      <c r="CB75" s="1275"/>
      <c r="CC75" s="1275"/>
      <c r="CD75" s="1275"/>
      <c r="CE75" s="1275"/>
      <c r="CF75" s="1275">
        <v>4.8</v>
      </c>
      <c r="CG75" s="1275"/>
      <c r="CH75" s="1275"/>
      <c r="CI75" s="1275"/>
      <c r="CJ75" s="1275"/>
      <c r="CK75" s="1275"/>
      <c r="CL75" s="1275"/>
      <c r="CM75" s="1275"/>
      <c r="CN75" s="1275">
        <v>2.6</v>
      </c>
      <c r="CO75" s="1275"/>
      <c r="CP75" s="1275"/>
      <c r="CQ75" s="1275"/>
      <c r="CR75" s="1275"/>
      <c r="CS75" s="1275"/>
      <c r="CT75" s="1275"/>
      <c r="CU75" s="1275"/>
      <c r="CV75" s="1275">
        <v>0.3</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583</v>
      </c>
      <c r="AO77" s="1277"/>
      <c r="AP77" s="1277"/>
      <c r="AQ77" s="1277"/>
      <c r="AR77" s="1277"/>
      <c r="AS77" s="1277"/>
      <c r="AT77" s="1277"/>
      <c r="AU77" s="1277"/>
      <c r="AV77" s="1277"/>
      <c r="AW77" s="1277"/>
      <c r="AX77" s="1277"/>
      <c r="AY77" s="1277"/>
      <c r="AZ77" s="1277"/>
      <c r="BA77" s="1277"/>
      <c r="BB77" s="1278" t="s">
        <v>582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581</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wQnDWzhVToYhBYtwjJBFLynRAsqLw4b2Jo5ibvD6VHWj6dV0XW39sSeYOau0OV/1xrkL6Yk1lZtESRuaL8fTw==" saltValue="27YZAlyeZ70rrIWbxRJCr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k+WjDCte/0lhFx2O+BL7KNCxThUw/oMMqZ5sohXLGQJYX6y+85jYjEsNdvSUwIuFqbFBg3Yl6/JSv9UfaqDvA==" saltValue="x9dcMDGADdnpwJ5AlVZv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0rJ9zewUIYswCXIG4zevbekWKHC8gP13cq3N7SaRGrvp6+sxGu8LC+UjN0MaWz/YUPFngRvhmPwbrqAs0xRIQ==" saltValue="oIUbD3plbO8U1frJeMYx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160610</v>
      </c>
      <c r="E3" s="141"/>
      <c r="F3" s="142">
        <v>238802</v>
      </c>
      <c r="G3" s="143"/>
      <c r="H3" s="144"/>
    </row>
    <row r="4" spans="1:8">
      <c r="A4" s="145"/>
      <c r="B4" s="146"/>
      <c r="C4" s="147"/>
      <c r="D4" s="148">
        <v>45247</v>
      </c>
      <c r="E4" s="149"/>
      <c r="F4" s="150">
        <v>128562</v>
      </c>
      <c r="G4" s="151"/>
      <c r="H4" s="152"/>
    </row>
    <row r="5" spans="1:8">
      <c r="A5" s="133" t="s">
        <v>545</v>
      </c>
      <c r="B5" s="138"/>
      <c r="C5" s="139"/>
      <c r="D5" s="140">
        <v>195919</v>
      </c>
      <c r="E5" s="141"/>
      <c r="F5" s="142">
        <v>288550</v>
      </c>
      <c r="G5" s="143"/>
      <c r="H5" s="144"/>
    </row>
    <row r="6" spans="1:8">
      <c r="A6" s="145"/>
      <c r="B6" s="146"/>
      <c r="C6" s="147"/>
      <c r="D6" s="148">
        <v>66888</v>
      </c>
      <c r="E6" s="149"/>
      <c r="F6" s="150">
        <v>141525</v>
      </c>
      <c r="G6" s="151"/>
      <c r="H6" s="152"/>
    </row>
    <row r="7" spans="1:8">
      <c r="A7" s="133" t="s">
        <v>546</v>
      </c>
      <c r="B7" s="138"/>
      <c r="C7" s="139"/>
      <c r="D7" s="140">
        <v>171914</v>
      </c>
      <c r="E7" s="141"/>
      <c r="F7" s="142">
        <v>287914</v>
      </c>
      <c r="G7" s="143"/>
      <c r="H7" s="144"/>
    </row>
    <row r="8" spans="1:8">
      <c r="A8" s="145"/>
      <c r="B8" s="146"/>
      <c r="C8" s="147"/>
      <c r="D8" s="148">
        <v>57993</v>
      </c>
      <c r="E8" s="149"/>
      <c r="F8" s="150">
        <v>146531</v>
      </c>
      <c r="G8" s="151"/>
      <c r="H8" s="152"/>
    </row>
    <row r="9" spans="1:8">
      <c r="A9" s="133" t="s">
        <v>547</v>
      </c>
      <c r="B9" s="138"/>
      <c r="C9" s="139"/>
      <c r="D9" s="140">
        <v>356326</v>
      </c>
      <c r="E9" s="141"/>
      <c r="F9" s="142">
        <v>291945</v>
      </c>
      <c r="G9" s="143"/>
      <c r="H9" s="144"/>
    </row>
    <row r="10" spans="1:8">
      <c r="A10" s="145"/>
      <c r="B10" s="146"/>
      <c r="C10" s="147"/>
      <c r="D10" s="148">
        <v>269549</v>
      </c>
      <c r="E10" s="149"/>
      <c r="F10" s="150">
        <v>127651</v>
      </c>
      <c r="G10" s="151"/>
      <c r="H10" s="152"/>
    </row>
    <row r="11" spans="1:8">
      <c r="A11" s="133" t="s">
        <v>548</v>
      </c>
      <c r="B11" s="138"/>
      <c r="C11" s="139"/>
      <c r="D11" s="140">
        <v>358946</v>
      </c>
      <c r="E11" s="141"/>
      <c r="F11" s="142">
        <v>291173</v>
      </c>
      <c r="G11" s="143"/>
      <c r="H11" s="144"/>
    </row>
    <row r="12" spans="1:8">
      <c r="A12" s="145"/>
      <c r="B12" s="146"/>
      <c r="C12" s="153"/>
      <c r="D12" s="148">
        <v>205301</v>
      </c>
      <c r="E12" s="149"/>
      <c r="F12" s="150">
        <v>119071</v>
      </c>
      <c r="G12" s="151"/>
      <c r="H12" s="152"/>
    </row>
    <row r="13" spans="1:8">
      <c r="A13" s="133"/>
      <c r="B13" s="138"/>
      <c r="C13" s="154"/>
      <c r="D13" s="155">
        <v>248743</v>
      </c>
      <c r="E13" s="156"/>
      <c r="F13" s="157">
        <v>279677</v>
      </c>
      <c r="G13" s="158"/>
      <c r="H13" s="144"/>
    </row>
    <row r="14" spans="1:8">
      <c r="A14" s="145"/>
      <c r="B14" s="146"/>
      <c r="C14" s="147"/>
      <c r="D14" s="148">
        <v>128996</v>
      </c>
      <c r="E14" s="149"/>
      <c r="F14" s="150">
        <v>132668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5.24</v>
      </c>
      <c r="C19" s="159">
        <f>ROUND(VALUE(SUBSTITUTE(実質収支比率等に係る経年分析!G$48,"▲","-")),2)</f>
        <v>2.7</v>
      </c>
      <c r="D19" s="159">
        <f>ROUND(VALUE(SUBSTITUTE(実質収支比率等に係る経年分析!H$48,"▲","-")),2)</f>
        <v>5.5</v>
      </c>
      <c r="E19" s="159">
        <f>ROUND(VALUE(SUBSTITUTE(実質収支比率等に係る経年分析!I$48,"▲","-")),2)</f>
        <v>6.42</v>
      </c>
      <c r="F19" s="159">
        <f>ROUND(VALUE(SUBSTITUTE(実質収支比率等に係る経年分析!J$48,"▲","-")),2)</f>
        <v>4.9400000000000004</v>
      </c>
    </row>
    <row r="20" spans="1:11">
      <c r="A20" s="159" t="s">
        <v>49</v>
      </c>
      <c r="B20" s="159">
        <f>ROUND(VALUE(SUBSTITUTE(実質収支比率等に係る経年分析!F$47,"▲","-")),2)</f>
        <v>23.72</v>
      </c>
      <c r="C20" s="159">
        <f>ROUND(VALUE(SUBSTITUTE(実質収支比率等に係る経年分析!G$47,"▲","-")),2)</f>
        <v>37.020000000000003</v>
      </c>
      <c r="D20" s="159">
        <f>ROUND(VALUE(SUBSTITUTE(実質収支比率等に係る経年分析!H$47,"▲","-")),2)</f>
        <v>36.25</v>
      </c>
      <c r="E20" s="159">
        <f>ROUND(VALUE(SUBSTITUTE(実質収支比率等に係る経年分析!I$47,"▲","-")),2)</f>
        <v>37.51</v>
      </c>
      <c r="F20" s="159">
        <f>ROUND(VALUE(SUBSTITUTE(実質収支比率等に係る経年分析!J$47,"▲","-")),2)</f>
        <v>37.880000000000003</v>
      </c>
    </row>
    <row r="21" spans="1:11">
      <c r="A21" s="159" t="s">
        <v>50</v>
      </c>
      <c r="B21" s="159">
        <f>IF(ISNUMBER(VALUE(SUBSTITUTE(実質収支比率等に係る経年分析!F$49,"▲","-"))),ROUND(VALUE(SUBSTITUTE(実質収支比率等に係る経年分析!F$49,"▲","-")),2),NA())</f>
        <v>8.6</v>
      </c>
      <c r="C21" s="159">
        <f>IF(ISNUMBER(VALUE(SUBSTITUTE(実質収支比率等に係る経年分析!G$49,"▲","-"))),ROUND(VALUE(SUBSTITUTE(実質収支比率等に係る経年分析!G$49,"▲","-")),2),NA())</f>
        <v>7.4</v>
      </c>
      <c r="D21" s="159">
        <f>IF(ISNUMBER(VALUE(SUBSTITUTE(実質収支比率等に係る経年分析!H$49,"▲","-"))),ROUND(VALUE(SUBSTITUTE(実質収支比率等に係る経年分析!H$49,"▲","-")),2),NA())</f>
        <v>2.86</v>
      </c>
      <c r="E21" s="159">
        <f>IF(ISNUMBER(VALUE(SUBSTITUTE(実質収支比率等に係る経年分析!I$49,"▲","-"))),ROUND(VALUE(SUBSTITUTE(実質収支比率等に係る経年分析!I$49,"▲","-")),2),NA())</f>
        <v>0.75</v>
      </c>
      <c r="F21" s="159">
        <f>IF(ISNUMBER(VALUE(SUBSTITUTE(実質収支比率等に係る経年分析!J$49,"▲","-"))),ROUND(VALUE(SUBSTITUTE(実質収支比率等に係る経年分析!J$49,"▲","-")),2),NA())</f>
        <v>-1.54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自動車学校事業特別会計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中頓別町下水道事業特別会計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中頓別町水道事業特別会計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4.93</v>
      </c>
    </row>
    <row r="36" spans="1:16">
      <c r="A36" s="160" t="str">
        <f>IF(連結実質赤字比率に係る赤字・黒字の構成分析!C$34="",NA(),連結実質赤字比率に係る赤字・黒字の構成分析!C$34)</f>
        <v>中頓別町国民健康保険病院事業会計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16.71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686</v>
      </c>
      <c r="E42" s="161"/>
      <c r="F42" s="161"/>
      <c r="G42" s="161">
        <f>'実質公債費比率（分子）の構造'!L$52</f>
        <v>612</v>
      </c>
      <c r="H42" s="161"/>
      <c r="I42" s="161"/>
      <c r="J42" s="161">
        <f>'実質公債費比率（分子）の構造'!M$52</f>
        <v>596</v>
      </c>
      <c r="K42" s="161"/>
      <c r="L42" s="161"/>
      <c r="M42" s="161">
        <f>'実質公債費比率（分子）の構造'!N$52</f>
        <v>563</v>
      </c>
      <c r="N42" s="161"/>
      <c r="O42" s="161"/>
      <c r="P42" s="161">
        <f>'実質公債費比率（分子）の構造'!O$52</f>
        <v>537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v>
      </c>
      <c r="C44" s="161"/>
      <c r="D44" s="161"/>
      <c r="E44" s="161">
        <f>'実質公債費比率（分子）の構造'!L$50</f>
        <v>25</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13</v>
      </c>
      <c r="C45" s="161"/>
      <c r="D45" s="161"/>
      <c r="E45" s="161">
        <f>'実質公債費比率（分子）の構造'!L$49</f>
        <v>13</v>
      </c>
      <c r="F45" s="161"/>
      <c r="G45" s="161"/>
      <c r="H45" s="161">
        <f>'実質公債費比率（分子）の構造'!M$49</f>
        <v>12</v>
      </c>
      <c r="I45" s="161"/>
      <c r="J45" s="161"/>
      <c r="K45" s="161">
        <f>'実質公債費比率（分子）の構造'!N$49</f>
        <v>10</v>
      </c>
      <c r="L45" s="161"/>
      <c r="M45" s="161"/>
      <c r="N45" s="161">
        <f>'実質公債費比率（分子）の構造'!O$49</f>
        <v>2</v>
      </c>
      <c r="O45" s="161"/>
      <c r="P45" s="161"/>
    </row>
    <row r="46" spans="1:16">
      <c r="A46" s="161" t="s">
        <v>61</v>
      </c>
      <c r="B46" s="161">
        <f>'実質公債費比率（分子）の構造'!K$48</f>
        <v>94</v>
      </c>
      <c r="C46" s="161"/>
      <c r="D46" s="161"/>
      <c r="E46" s="161">
        <f>'実質公債費比率（分子）の構造'!L$48</f>
        <v>98</v>
      </c>
      <c r="F46" s="161"/>
      <c r="G46" s="161"/>
      <c r="H46" s="161">
        <f>'実質公債費比率（分子）の構造'!M$48</f>
        <v>89</v>
      </c>
      <c r="I46" s="161"/>
      <c r="J46" s="161"/>
      <c r="K46" s="161">
        <f>'実質公債費比率（分子）の構造'!N$48</f>
        <v>94</v>
      </c>
      <c r="L46" s="161"/>
      <c r="M46" s="161"/>
      <c r="N46" s="161">
        <f>'実質公債費比率（分子）の構造'!O$48</f>
        <v>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721</v>
      </c>
      <c r="C49" s="161"/>
      <c r="D49" s="161"/>
      <c r="E49" s="161">
        <f>'実質公債費比率（分子）の構造'!L$45</f>
        <v>575</v>
      </c>
      <c r="F49" s="161"/>
      <c r="G49" s="161"/>
      <c r="H49" s="161">
        <f>'実質公債費比率（分子）の構造'!M$45</f>
        <v>530</v>
      </c>
      <c r="I49" s="161"/>
      <c r="J49" s="161"/>
      <c r="K49" s="161">
        <f>'実質公債費比率（分子）の構造'!N$45</f>
        <v>472</v>
      </c>
      <c r="L49" s="161"/>
      <c r="M49" s="161"/>
      <c r="N49" s="161">
        <f>'実質公債費比率（分子）の構造'!O$45</f>
        <v>422</v>
      </c>
      <c r="O49" s="161"/>
      <c r="P49" s="161"/>
    </row>
    <row r="50" spans="1:16">
      <c r="A50" s="161" t="s">
        <v>65</v>
      </c>
      <c r="B50" s="161" t="e">
        <f>NA()</f>
        <v>#N/A</v>
      </c>
      <c r="C50" s="161">
        <f>IF(ISNUMBER('実質公債費比率（分子）の構造'!K$53),'実質公債費比率（分子）の構造'!K$53,NA())</f>
        <v>149</v>
      </c>
      <c r="D50" s="161" t="e">
        <f>NA()</f>
        <v>#N/A</v>
      </c>
      <c r="E50" s="161" t="e">
        <f>NA()</f>
        <v>#N/A</v>
      </c>
      <c r="F50" s="161">
        <f>IF(ISNUMBER('実質公債費比率（分子）の構造'!L$53),'実質公債費比率（分子）の構造'!L$53,NA())</f>
        <v>99</v>
      </c>
      <c r="G50" s="161" t="e">
        <f>NA()</f>
        <v>#N/A</v>
      </c>
      <c r="H50" s="161" t="e">
        <f>NA()</f>
        <v>#N/A</v>
      </c>
      <c r="I50" s="161">
        <f>IF(ISNUMBER('実質公債費比率（分子）の構造'!M$53),'実質公債費比率（分子）の構造'!M$53,NA())</f>
        <v>35</v>
      </c>
      <c r="J50" s="161" t="e">
        <f>NA()</f>
        <v>#N/A</v>
      </c>
      <c r="K50" s="161" t="e">
        <f>NA()</f>
        <v>#N/A</v>
      </c>
      <c r="L50" s="161">
        <f>IF(ISNUMBER('実質公債費比率（分子）の構造'!N$53),'実質公債費比率（分子）の構造'!N$53,NA())</f>
        <v>13</v>
      </c>
      <c r="M50" s="161" t="e">
        <f>NA()</f>
        <v>#N/A</v>
      </c>
      <c r="N50" s="161" t="e">
        <f>NA()</f>
        <v>#N/A</v>
      </c>
      <c r="O50" s="161">
        <f>IF(ISNUMBER('実質公債費比率（分子）の構造'!O$53),'実質公債費比率（分子）の構造'!O$53,NA())</f>
        <v>-30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3694</v>
      </c>
      <c r="E56" s="160"/>
      <c r="F56" s="160"/>
      <c r="G56" s="160">
        <f>'将来負担比率（分子）の構造'!J$52</f>
        <v>3501</v>
      </c>
      <c r="H56" s="160"/>
      <c r="I56" s="160"/>
      <c r="J56" s="160">
        <f>'将来負担比率（分子）の構造'!K$52</f>
        <v>3325</v>
      </c>
      <c r="K56" s="160"/>
      <c r="L56" s="160"/>
      <c r="M56" s="160">
        <f>'将来負担比率（分子）の構造'!L$52</f>
        <v>3451</v>
      </c>
      <c r="N56" s="160"/>
      <c r="O56" s="160"/>
      <c r="P56" s="160">
        <f>'将来負担比率（分子）の構造'!M$52</f>
        <v>3464</v>
      </c>
    </row>
    <row r="57" spans="1:16">
      <c r="A57" s="160" t="s">
        <v>36</v>
      </c>
      <c r="B57" s="160"/>
      <c r="C57" s="160"/>
      <c r="D57" s="160">
        <f>'将来負担比率（分子）の構造'!I$51</f>
        <v>483</v>
      </c>
      <c r="E57" s="160"/>
      <c r="F57" s="160"/>
      <c r="G57" s="160">
        <f>'将来負担比率（分子）の構造'!J$51</f>
        <v>459</v>
      </c>
      <c r="H57" s="160"/>
      <c r="I57" s="160"/>
      <c r="J57" s="160">
        <f>'将来負担比率（分子）の構造'!K$51</f>
        <v>417</v>
      </c>
      <c r="K57" s="160"/>
      <c r="L57" s="160"/>
      <c r="M57" s="160">
        <f>'将来負担比率（分子）の構造'!L$51</f>
        <v>365</v>
      </c>
      <c r="N57" s="160"/>
      <c r="O57" s="160"/>
      <c r="P57" s="160">
        <f>'将来負担比率（分子）の構造'!M$51</f>
        <v>325</v>
      </c>
    </row>
    <row r="58" spans="1:16">
      <c r="A58" s="160" t="s">
        <v>35</v>
      </c>
      <c r="B58" s="160"/>
      <c r="C58" s="160"/>
      <c r="D58" s="160">
        <f>'将来負担比率（分子）の構造'!I$50</f>
        <v>3371</v>
      </c>
      <c r="E58" s="160"/>
      <c r="F58" s="160"/>
      <c r="G58" s="160">
        <f>'将来負担比率（分子）の構造'!J$50</f>
        <v>3680</v>
      </c>
      <c r="H58" s="160"/>
      <c r="I58" s="160"/>
      <c r="J58" s="160">
        <f>'将来負担比率（分子）の構造'!K$50</f>
        <v>4091</v>
      </c>
      <c r="K58" s="160"/>
      <c r="L58" s="160"/>
      <c r="M58" s="160">
        <f>'将来負担比率（分子）の構造'!L$50</f>
        <v>4322</v>
      </c>
      <c r="N58" s="160"/>
      <c r="O58" s="160"/>
      <c r="P58" s="160">
        <f>'将来負担比率（分子）の構造'!M$50</f>
        <v>4308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776</v>
      </c>
      <c r="C62" s="160"/>
      <c r="D62" s="160"/>
      <c r="E62" s="160">
        <f>'将来負担比率（分子）の構造'!J$45</f>
        <v>711</v>
      </c>
      <c r="F62" s="160"/>
      <c r="G62" s="160"/>
      <c r="H62" s="160">
        <f>'将来負担比率（分子）の構造'!K$45</f>
        <v>717</v>
      </c>
      <c r="I62" s="160"/>
      <c r="J62" s="160"/>
      <c r="K62" s="160">
        <f>'将来負担比率（分子）の構造'!L$45</f>
        <v>674</v>
      </c>
      <c r="L62" s="160"/>
      <c r="M62" s="160"/>
      <c r="N62" s="160">
        <f>'将来負担比率（分子）の構造'!M$45</f>
        <v>506</v>
      </c>
      <c r="O62" s="160"/>
      <c r="P62" s="160"/>
    </row>
    <row r="63" spans="1:16">
      <c r="A63" s="160" t="s">
        <v>28</v>
      </c>
      <c r="B63" s="160">
        <f>'将来負担比率（分子）の構造'!I$44</f>
        <v>38</v>
      </c>
      <c r="C63" s="160"/>
      <c r="D63" s="160"/>
      <c r="E63" s="160">
        <f>'将来負担比率（分子）の構造'!J$44</f>
        <v>22</v>
      </c>
      <c r="F63" s="160"/>
      <c r="G63" s="160"/>
      <c r="H63" s="160">
        <f>'将来負担比率（分子）の構造'!K$44</f>
        <v>12</v>
      </c>
      <c r="I63" s="160"/>
      <c r="J63" s="160"/>
      <c r="K63" s="160">
        <f>'将来負担比率（分子）の構造'!L$44</f>
        <v>0</v>
      </c>
      <c r="L63" s="160"/>
      <c r="M63" s="160"/>
      <c r="N63" s="160" t="str">
        <f>'将来負担比率（分子）の構造'!M$44</f>
        <v>-</v>
      </c>
      <c r="O63" s="160"/>
      <c r="P63" s="160"/>
    </row>
    <row r="64" spans="1:16">
      <c r="A64" s="160" t="s">
        <v>27</v>
      </c>
      <c r="B64" s="160">
        <f>'将来負担比率（分子）の構造'!I$43</f>
        <v>948</v>
      </c>
      <c r="C64" s="160"/>
      <c r="D64" s="160"/>
      <c r="E64" s="160">
        <f>'将来負担比率（分子）の構造'!J$43</f>
        <v>762</v>
      </c>
      <c r="F64" s="160"/>
      <c r="G64" s="160"/>
      <c r="H64" s="160">
        <f>'将来負担比率（分子）の構造'!K$43</f>
        <v>789</v>
      </c>
      <c r="I64" s="160"/>
      <c r="J64" s="160"/>
      <c r="K64" s="160">
        <f>'将来負担比率（分子）の構造'!L$43</f>
        <v>792</v>
      </c>
      <c r="L64" s="160"/>
      <c r="M64" s="160"/>
      <c r="N64" s="160">
        <f>'将来負担比率（分子）の構造'!M$43</f>
        <v>761</v>
      </c>
      <c r="O64" s="160"/>
      <c r="P64" s="160"/>
    </row>
    <row r="65" spans="1:16">
      <c r="A65" s="160" t="s">
        <v>26</v>
      </c>
      <c r="B65" s="160">
        <f>'将来負担比率（分子）の構造'!I$42</f>
        <v>26</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4008</v>
      </c>
      <c r="C66" s="160"/>
      <c r="D66" s="160"/>
      <c r="E66" s="160">
        <f>'将来負担比率（分子）の構造'!J$41</f>
        <v>3789</v>
      </c>
      <c r="F66" s="160"/>
      <c r="G66" s="160"/>
      <c r="H66" s="160">
        <f>'将来負担比率（分子）の構造'!K$41</f>
        <v>3578</v>
      </c>
      <c r="I66" s="160"/>
      <c r="J66" s="160"/>
      <c r="K66" s="160">
        <f>'将来負担比率（分子）の構造'!L$41</f>
        <v>3791</v>
      </c>
      <c r="L66" s="160"/>
      <c r="M66" s="160"/>
      <c r="N66" s="160">
        <f>'将来負担比率（分子）の構造'!M$41</f>
        <v>3924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878</v>
      </c>
      <c r="C72" s="164">
        <f>基金残高に係る経年分析!G55</f>
        <v>878</v>
      </c>
      <c r="D72" s="164">
        <f>基金残高に係る経年分析!H55</f>
        <v>878</v>
      </c>
    </row>
    <row r="73" spans="1:16">
      <c r="A73" s="163" t="s">
        <v>72</v>
      </c>
      <c r="B73" s="164">
        <f>基金残高に係る経年分析!F56</f>
        <v>667</v>
      </c>
      <c r="C73" s="164">
        <f>基金残高に係る経年分析!G56</f>
        <v>667</v>
      </c>
      <c r="D73" s="164">
        <f>基金残高に係る経年分析!H56</f>
        <v>667</v>
      </c>
    </row>
    <row r="74" spans="1:16">
      <c r="A74" s="163" t="s">
        <v>73</v>
      </c>
      <c r="B74" s="164">
        <f>基金残高に係る経年分析!F57</f>
        <v>2403</v>
      </c>
      <c r="C74" s="164">
        <f>基金残高に係る経年分析!G57</f>
        <v>2633</v>
      </c>
      <c r="D74" s="164">
        <f>基金残高に係る経年分析!H57</f>
        <v>2619</v>
      </c>
    </row>
  </sheetData>
  <sheetProtection algorithmName="SHA-512" hashValue="JKKJhOvz8g6p9qj63f+amrCYUuaEEe/0peeGo1jsRB6aMtOwFaTWCr4GRnHgbt+5GeCOifNOGE7yVUksVZJ3AA==" saltValue="wxES8uM/r/KAATqi8dFm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214</v>
      </c>
      <c r="DI1" s="774"/>
      <c r="DJ1" s="774"/>
      <c r="DK1" s="774"/>
      <c r="DL1" s="774"/>
      <c r="DM1" s="774"/>
      <c r="DN1" s="775"/>
      <c r="DO1" s="205"/>
      <c r="DP1" s="773" t="s">
        <v>215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220</v>
      </c>
      <c r="S4" s="716"/>
      <c r="T4" s="716"/>
      <c r="U4" s="716"/>
      <c r="V4" s="716"/>
      <c r="W4" s="716"/>
      <c r="X4" s="716"/>
      <c r="Y4" s="717"/>
      <c r="Z4" s="715" t="s">
        <v>221</v>
      </c>
      <c r="AA4" s="716"/>
      <c r="AB4" s="716"/>
      <c r="AC4" s="717"/>
      <c r="AD4" s="715" t="s">
        <v>222</v>
      </c>
      <c r="AE4" s="716"/>
      <c r="AF4" s="716"/>
      <c r="AG4" s="716"/>
      <c r="AH4" s="716"/>
      <c r="AI4" s="716"/>
      <c r="AJ4" s="716"/>
      <c r="AK4" s="717"/>
      <c r="AL4" s="715" t="s">
        <v>221</v>
      </c>
      <c r="AM4" s="716"/>
      <c r="AN4" s="716"/>
      <c r="AO4" s="717"/>
      <c r="AP4" s="776" t="s">
        <v>223</v>
      </c>
      <c r="AQ4" s="776"/>
      <c r="AR4" s="776"/>
      <c r="AS4" s="776"/>
      <c r="AT4" s="776"/>
      <c r="AU4" s="776"/>
      <c r="AV4" s="776"/>
      <c r="AW4" s="776"/>
      <c r="AX4" s="776"/>
      <c r="AY4" s="776"/>
      <c r="AZ4" s="776"/>
      <c r="BA4" s="776"/>
      <c r="BB4" s="776"/>
      <c r="BC4" s="776"/>
      <c r="BD4" s="776"/>
      <c r="BE4" s="776"/>
      <c r="BF4" s="776"/>
      <c r="BG4" s="776" t="s">
        <v>224</v>
      </c>
      <c r="BH4" s="776"/>
      <c r="BI4" s="776"/>
      <c r="BJ4" s="776"/>
      <c r="BK4" s="776"/>
      <c r="BL4" s="776"/>
      <c r="BM4" s="776"/>
      <c r="BN4" s="776"/>
      <c r="BO4" s="776" t="s">
        <v>221</v>
      </c>
      <c r="BP4" s="776"/>
      <c r="BQ4" s="776"/>
      <c r="BR4" s="776"/>
      <c r="BS4" s="776" t="s">
        <v>225</v>
      </c>
      <c r="BT4" s="776"/>
      <c r="BU4" s="776"/>
      <c r="BV4" s="776"/>
      <c r="BW4" s="776"/>
      <c r="BX4" s="776"/>
      <c r="BY4" s="776"/>
      <c r="BZ4" s="776"/>
      <c r="CA4" s="776"/>
      <c r="CB4" s="776"/>
      <c r="CD4" s="758" t="s">
        <v>226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227</v>
      </c>
      <c r="C5" s="741"/>
      <c r="D5" s="741"/>
      <c r="E5" s="741"/>
      <c r="F5" s="741"/>
      <c r="G5" s="741"/>
      <c r="H5" s="741"/>
      <c r="I5" s="741"/>
      <c r="J5" s="741"/>
      <c r="K5" s="741"/>
      <c r="L5" s="741"/>
      <c r="M5" s="741"/>
      <c r="N5" s="741"/>
      <c r="O5" s="741"/>
      <c r="P5" s="741"/>
      <c r="Q5" s="742"/>
      <c r="R5" s="706">
        <v>156847</v>
      </c>
      <c r="S5" s="707"/>
      <c r="T5" s="707"/>
      <c r="U5" s="707"/>
      <c r="V5" s="707"/>
      <c r="W5" s="707"/>
      <c r="X5" s="707"/>
      <c r="Y5" s="753"/>
      <c r="Z5" s="771">
        <v>4.5</v>
      </c>
      <c r="AA5" s="771"/>
      <c r="AB5" s="771"/>
      <c r="AC5" s="771"/>
      <c r="AD5" s="772">
        <v>156847</v>
      </c>
      <c r="AE5" s="772"/>
      <c r="AF5" s="772"/>
      <c r="AG5" s="772"/>
      <c r="AH5" s="772"/>
      <c r="AI5" s="772"/>
      <c r="AJ5" s="772"/>
      <c r="AK5" s="772"/>
      <c r="AL5" s="754">
        <v>8.1999999999999993</v>
      </c>
      <c r="AM5" s="723"/>
      <c r="AN5" s="723"/>
      <c r="AO5" s="755"/>
      <c r="AP5" s="740" t="s">
        <v>228</v>
      </c>
      <c r="AQ5" s="741"/>
      <c r="AR5" s="741"/>
      <c r="AS5" s="741"/>
      <c r="AT5" s="741"/>
      <c r="AU5" s="741"/>
      <c r="AV5" s="741"/>
      <c r="AW5" s="741"/>
      <c r="AX5" s="741"/>
      <c r="AY5" s="741"/>
      <c r="AZ5" s="741"/>
      <c r="BA5" s="741"/>
      <c r="BB5" s="741"/>
      <c r="BC5" s="741"/>
      <c r="BD5" s="741"/>
      <c r="BE5" s="741"/>
      <c r="BF5" s="742"/>
      <c r="BG5" s="641">
        <v>155812</v>
      </c>
      <c r="BH5" s="644"/>
      <c r="BI5" s="644"/>
      <c r="BJ5" s="644"/>
      <c r="BK5" s="644"/>
      <c r="BL5" s="644"/>
      <c r="BM5" s="644"/>
      <c r="BN5" s="645"/>
      <c r="BO5" s="703">
        <v>99.3</v>
      </c>
      <c r="BP5" s="703"/>
      <c r="BQ5" s="703"/>
      <c r="BR5" s="703"/>
      <c r="BS5" s="704">
        <v>1318</v>
      </c>
      <c r="BT5" s="704"/>
      <c r="BU5" s="704"/>
      <c r="BV5" s="704"/>
      <c r="BW5" s="704"/>
      <c r="BX5" s="704"/>
      <c r="BY5" s="704"/>
      <c r="BZ5" s="704"/>
      <c r="CA5" s="704"/>
      <c r="CB5" s="745"/>
      <c r="CD5" s="758" t="s">
        <v>223</v>
      </c>
      <c r="CE5" s="759"/>
      <c r="CF5" s="759"/>
      <c r="CG5" s="759"/>
      <c r="CH5" s="759"/>
      <c r="CI5" s="759"/>
      <c r="CJ5" s="759"/>
      <c r="CK5" s="759"/>
      <c r="CL5" s="759"/>
      <c r="CM5" s="759"/>
      <c r="CN5" s="759"/>
      <c r="CO5" s="759"/>
      <c r="CP5" s="759"/>
      <c r="CQ5" s="760"/>
      <c r="CR5" s="758" t="s">
        <v>229</v>
      </c>
      <c r="CS5" s="759"/>
      <c r="CT5" s="759"/>
      <c r="CU5" s="759"/>
      <c r="CV5" s="759"/>
      <c r="CW5" s="759"/>
      <c r="CX5" s="759"/>
      <c r="CY5" s="760"/>
      <c r="CZ5" s="758" t="s">
        <v>221</v>
      </c>
      <c r="DA5" s="759"/>
      <c r="DB5" s="759"/>
      <c r="DC5" s="760"/>
      <c r="DD5" s="758" t="s">
        <v>230</v>
      </c>
      <c r="DE5" s="759"/>
      <c r="DF5" s="759"/>
      <c r="DG5" s="759"/>
      <c r="DH5" s="759"/>
      <c r="DI5" s="759"/>
      <c r="DJ5" s="759"/>
      <c r="DK5" s="759"/>
      <c r="DL5" s="759"/>
      <c r="DM5" s="759"/>
      <c r="DN5" s="759"/>
      <c r="DO5" s="759"/>
      <c r="DP5" s="760"/>
      <c r="DQ5" s="758" t="s">
        <v>231</v>
      </c>
      <c r="DR5" s="759"/>
      <c r="DS5" s="759"/>
      <c r="DT5" s="759"/>
      <c r="DU5" s="759"/>
      <c r="DV5" s="759"/>
      <c r="DW5" s="759"/>
      <c r="DX5" s="759"/>
      <c r="DY5" s="759"/>
      <c r="DZ5" s="759"/>
      <c r="EA5" s="759"/>
      <c r="EB5" s="759"/>
      <c r="EC5" s="760"/>
    </row>
    <row r="6" spans="2:143" ht="11.25" customHeight="1">
      <c r="B6" s="638" t="s">
        <v>232</v>
      </c>
      <c r="C6" s="639"/>
      <c r="D6" s="639"/>
      <c r="E6" s="639"/>
      <c r="F6" s="639"/>
      <c r="G6" s="639"/>
      <c r="H6" s="639"/>
      <c r="I6" s="639"/>
      <c r="J6" s="639"/>
      <c r="K6" s="639"/>
      <c r="L6" s="639"/>
      <c r="M6" s="639"/>
      <c r="N6" s="639"/>
      <c r="O6" s="639"/>
      <c r="P6" s="639"/>
      <c r="Q6" s="640"/>
      <c r="R6" s="641">
        <v>56362</v>
      </c>
      <c r="S6" s="644"/>
      <c r="T6" s="644"/>
      <c r="U6" s="644"/>
      <c r="V6" s="644"/>
      <c r="W6" s="644"/>
      <c r="X6" s="644"/>
      <c r="Y6" s="645"/>
      <c r="Z6" s="703">
        <v>1.6</v>
      </c>
      <c r="AA6" s="703"/>
      <c r="AB6" s="703"/>
      <c r="AC6" s="703"/>
      <c r="AD6" s="704">
        <v>56362</v>
      </c>
      <c r="AE6" s="704"/>
      <c r="AF6" s="704"/>
      <c r="AG6" s="704"/>
      <c r="AH6" s="704"/>
      <c r="AI6" s="704"/>
      <c r="AJ6" s="704"/>
      <c r="AK6" s="704"/>
      <c r="AL6" s="646">
        <v>3</v>
      </c>
      <c r="AM6" s="647"/>
      <c r="AN6" s="647"/>
      <c r="AO6" s="705"/>
      <c r="AP6" s="638" t="s">
        <v>233</v>
      </c>
      <c r="AQ6" s="639"/>
      <c r="AR6" s="639"/>
      <c r="AS6" s="639"/>
      <c r="AT6" s="639"/>
      <c r="AU6" s="639"/>
      <c r="AV6" s="639"/>
      <c r="AW6" s="639"/>
      <c r="AX6" s="639"/>
      <c r="AY6" s="639"/>
      <c r="AZ6" s="639"/>
      <c r="BA6" s="639"/>
      <c r="BB6" s="639"/>
      <c r="BC6" s="639"/>
      <c r="BD6" s="639"/>
      <c r="BE6" s="639"/>
      <c r="BF6" s="640"/>
      <c r="BG6" s="641">
        <v>155812</v>
      </c>
      <c r="BH6" s="644"/>
      <c r="BI6" s="644"/>
      <c r="BJ6" s="644"/>
      <c r="BK6" s="644"/>
      <c r="BL6" s="644"/>
      <c r="BM6" s="644"/>
      <c r="BN6" s="645"/>
      <c r="BO6" s="703">
        <v>99.3</v>
      </c>
      <c r="BP6" s="703"/>
      <c r="BQ6" s="703"/>
      <c r="BR6" s="703"/>
      <c r="BS6" s="704">
        <v>1318</v>
      </c>
      <c r="BT6" s="704"/>
      <c r="BU6" s="704"/>
      <c r="BV6" s="704"/>
      <c r="BW6" s="704"/>
      <c r="BX6" s="704"/>
      <c r="BY6" s="704"/>
      <c r="BZ6" s="704"/>
      <c r="CA6" s="704"/>
      <c r="CB6" s="745"/>
      <c r="CD6" s="712" t="s">
        <v>234</v>
      </c>
      <c r="CE6" s="713"/>
      <c r="CF6" s="713"/>
      <c r="CG6" s="713"/>
      <c r="CH6" s="713"/>
      <c r="CI6" s="713"/>
      <c r="CJ6" s="713"/>
      <c r="CK6" s="713"/>
      <c r="CL6" s="713"/>
      <c r="CM6" s="713"/>
      <c r="CN6" s="713"/>
      <c r="CO6" s="713"/>
      <c r="CP6" s="713"/>
      <c r="CQ6" s="714"/>
      <c r="CR6" s="641">
        <v>45157</v>
      </c>
      <c r="CS6" s="644"/>
      <c r="CT6" s="644"/>
      <c r="CU6" s="644"/>
      <c r="CV6" s="644"/>
      <c r="CW6" s="644"/>
      <c r="CX6" s="644"/>
      <c r="CY6" s="645"/>
      <c r="CZ6" s="754">
        <v>1.3</v>
      </c>
      <c r="DA6" s="723"/>
      <c r="DB6" s="723"/>
      <c r="DC6" s="757"/>
      <c r="DD6" s="649" t="s">
        <v>144</v>
      </c>
      <c r="DE6" s="644"/>
      <c r="DF6" s="644"/>
      <c r="DG6" s="644"/>
      <c r="DH6" s="644"/>
      <c r="DI6" s="644"/>
      <c r="DJ6" s="644"/>
      <c r="DK6" s="644"/>
      <c r="DL6" s="644"/>
      <c r="DM6" s="644"/>
      <c r="DN6" s="644"/>
      <c r="DO6" s="644"/>
      <c r="DP6" s="645"/>
      <c r="DQ6" s="649">
        <v>45157</v>
      </c>
      <c r="DR6" s="644"/>
      <c r="DS6" s="644"/>
      <c r="DT6" s="644"/>
      <c r="DU6" s="644"/>
      <c r="DV6" s="644"/>
      <c r="DW6" s="644"/>
      <c r="DX6" s="644"/>
      <c r="DY6" s="644"/>
      <c r="DZ6" s="644"/>
      <c r="EA6" s="644"/>
      <c r="EB6" s="644"/>
      <c r="EC6" s="684"/>
    </row>
    <row r="7" spans="2:143" ht="11.25" customHeight="1">
      <c r="B7" s="638" t="s">
        <v>235</v>
      </c>
      <c r="C7" s="639"/>
      <c r="D7" s="639"/>
      <c r="E7" s="639"/>
      <c r="F7" s="639"/>
      <c r="G7" s="639"/>
      <c r="H7" s="639"/>
      <c r="I7" s="639"/>
      <c r="J7" s="639"/>
      <c r="K7" s="639"/>
      <c r="L7" s="639"/>
      <c r="M7" s="639"/>
      <c r="N7" s="639"/>
      <c r="O7" s="639"/>
      <c r="P7" s="639"/>
      <c r="Q7" s="640"/>
      <c r="R7" s="641">
        <v>317</v>
      </c>
      <c r="S7" s="644"/>
      <c r="T7" s="644"/>
      <c r="U7" s="644"/>
      <c r="V7" s="644"/>
      <c r="W7" s="644"/>
      <c r="X7" s="644"/>
      <c r="Y7" s="645"/>
      <c r="Z7" s="703">
        <v>0</v>
      </c>
      <c r="AA7" s="703"/>
      <c r="AB7" s="703"/>
      <c r="AC7" s="703"/>
      <c r="AD7" s="704">
        <v>317</v>
      </c>
      <c r="AE7" s="704"/>
      <c r="AF7" s="704"/>
      <c r="AG7" s="704"/>
      <c r="AH7" s="704"/>
      <c r="AI7" s="704"/>
      <c r="AJ7" s="704"/>
      <c r="AK7" s="704"/>
      <c r="AL7" s="646">
        <v>0</v>
      </c>
      <c r="AM7" s="647"/>
      <c r="AN7" s="647"/>
      <c r="AO7" s="705"/>
      <c r="AP7" s="638" t="s">
        <v>236</v>
      </c>
      <c r="AQ7" s="639"/>
      <c r="AR7" s="639"/>
      <c r="AS7" s="639"/>
      <c r="AT7" s="639"/>
      <c r="AU7" s="639"/>
      <c r="AV7" s="639"/>
      <c r="AW7" s="639"/>
      <c r="AX7" s="639"/>
      <c r="AY7" s="639"/>
      <c r="AZ7" s="639"/>
      <c r="BA7" s="639"/>
      <c r="BB7" s="639"/>
      <c r="BC7" s="639"/>
      <c r="BD7" s="639"/>
      <c r="BE7" s="639"/>
      <c r="BF7" s="640"/>
      <c r="BG7" s="641">
        <v>75783</v>
      </c>
      <c r="BH7" s="644"/>
      <c r="BI7" s="644"/>
      <c r="BJ7" s="644"/>
      <c r="BK7" s="644"/>
      <c r="BL7" s="644"/>
      <c r="BM7" s="644"/>
      <c r="BN7" s="645"/>
      <c r="BO7" s="703">
        <v>48.3</v>
      </c>
      <c r="BP7" s="703"/>
      <c r="BQ7" s="703"/>
      <c r="BR7" s="703"/>
      <c r="BS7" s="704">
        <v>1318</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1">
        <v>436449</v>
      </c>
      <c r="CS7" s="644"/>
      <c r="CT7" s="644"/>
      <c r="CU7" s="644"/>
      <c r="CV7" s="644"/>
      <c r="CW7" s="644"/>
      <c r="CX7" s="644"/>
      <c r="CY7" s="645"/>
      <c r="CZ7" s="703">
        <v>13</v>
      </c>
      <c r="DA7" s="703"/>
      <c r="DB7" s="703"/>
      <c r="DC7" s="703"/>
      <c r="DD7" s="649">
        <v>4965</v>
      </c>
      <c r="DE7" s="644"/>
      <c r="DF7" s="644"/>
      <c r="DG7" s="644"/>
      <c r="DH7" s="644"/>
      <c r="DI7" s="644"/>
      <c r="DJ7" s="644"/>
      <c r="DK7" s="644"/>
      <c r="DL7" s="644"/>
      <c r="DM7" s="644"/>
      <c r="DN7" s="644"/>
      <c r="DO7" s="644"/>
      <c r="DP7" s="645"/>
      <c r="DQ7" s="649">
        <v>364674</v>
      </c>
      <c r="DR7" s="644"/>
      <c r="DS7" s="644"/>
      <c r="DT7" s="644"/>
      <c r="DU7" s="644"/>
      <c r="DV7" s="644"/>
      <c r="DW7" s="644"/>
      <c r="DX7" s="644"/>
      <c r="DY7" s="644"/>
      <c r="DZ7" s="644"/>
      <c r="EA7" s="644"/>
      <c r="EB7" s="644"/>
      <c r="EC7" s="684"/>
    </row>
    <row r="8" spans="2:143" ht="11.25" customHeight="1">
      <c r="B8" s="638" t="s">
        <v>238</v>
      </c>
      <c r="C8" s="639"/>
      <c r="D8" s="639"/>
      <c r="E8" s="639"/>
      <c r="F8" s="639"/>
      <c r="G8" s="639"/>
      <c r="H8" s="639"/>
      <c r="I8" s="639"/>
      <c r="J8" s="639"/>
      <c r="K8" s="639"/>
      <c r="L8" s="639"/>
      <c r="M8" s="639"/>
      <c r="N8" s="639"/>
      <c r="O8" s="639"/>
      <c r="P8" s="639"/>
      <c r="Q8" s="640"/>
      <c r="R8" s="641">
        <v>453</v>
      </c>
      <c r="S8" s="644"/>
      <c r="T8" s="644"/>
      <c r="U8" s="644"/>
      <c r="V8" s="644"/>
      <c r="W8" s="644"/>
      <c r="X8" s="644"/>
      <c r="Y8" s="645"/>
      <c r="Z8" s="703">
        <v>0</v>
      </c>
      <c r="AA8" s="703"/>
      <c r="AB8" s="703"/>
      <c r="AC8" s="703"/>
      <c r="AD8" s="704">
        <v>453</v>
      </c>
      <c r="AE8" s="704"/>
      <c r="AF8" s="704"/>
      <c r="AG8" s="704"/>
      <c r="AH8" s="704"/>
      <c r="AI8" s="704"/>
      <c r="AJ8" s="704"/>
      <c r="AK8" s="704"/>
      <c r="AL8" s="646">
        <v>0</v>
      </c>
      <c r="AM8" s="647"/>
      <c r="AN8" s="647"/>
      <c r="AO8" s="705"/>
      <c r="AP8" s="638" t="s">
        <v>239</v>
      </c>
      <c r="AQ8" s="639"/>
      <c r="AR8" s="639"/>
      <c r="AS8" s="639"/>
      <c r="AT8" s="639"/>
      <c r="AU8" s="639"/>
      <c r="AV8" s="639"/>
      <c r="AW8" s="639"/>
      <c r="AX8" s="639"/>
      <c r="AY8" s="639"/>
      <c r="AZ8" s="639"/>
      <c r="BA8" s="639"/>
      <c r="BB8" s="639"/>
      <c r="BC8" s="639"/>
      <c r="BD8" s="639"/>
      <c r="BE8" s="639"/>
      <c r="BF8" s="640"/>
      <c r="BG8" s="641">
        <v>2723</v>
      </c>
      <c r="BH8" s="644"/>
      <c r="BI8" s="644"/>
      <c r="BJ8" s="644"/>
      <c r="BK8" s="644"/>
      <c r="BL8" s="644"/>
      <c r="BM8" s="644"/>
      <c r="BN8" s="645"/>
      <c r="BO8" s="703">
        <v>1.7</v>
      </c>
      <c r="BP8" s="703"/>
      <c r="BQ8" s="703"/>
      <c r="BR8" s="703"/>
      <c r="BS8" s="649" t="s">
        <v>125</v>
      </c>
      <c r="BT8" s="644"/>
      <c r="BU8" s="644"/>
      <c r="BV8" s="644"/>
      <c r="BW8" s="644"/>
      <c r="BX8" s="644"/>
      <c r="BY8" s="644"/>
      <c r="BZ8" s="644"/>
      <c r="CA8" s="644"/>
      <c r="CB8" s="684"/>
      <c r="CD8" s="685" t="s">
        <v>240</v>
      </c>
      <c r="CE8" s="682"/>
      <c r="CF8" s="682"/>
      <c r="CG8" s="682"/>
      <c r="CH8" s="682"/>
      <c r="CI8" s="682"/>
      <c r="CJ8" s="682"/>
      <c r="CK8" s="682"/>
      <c r="CL8" s="682"/>
      <c r="CM8" s="682"/>
      <c r="CN8" s="682"/>
      <c r="CO8" s="682"/>
      <c r="CP8" s="682"/>
      <c r="CQ8" s="683"/>
      <c r="CR8" s="641">
        <v>817650</v>
      </c>
      <c r="CS8" s="644"/>
      <c r="CT8" s="644"/>
      <c r="CU8" s="644"/>
      <c r="CV8" s="644"/>
      <c r="CW8" s="644"/>
      <c r="CX8" s="644"/>
      <c r="CY8" s="645"/>
      <c r="CZ8" s="703">
        <v>24.3</v>
      </c>
      <c r="DA8" s="703"/>
      <c r="DB8" s="703"/>
      <c r="DC8" s="703"/>
      <c r="DD8" s="649">
        <v>277970</v>
      </c>
      <c r="DE8" s="644"/>
      <c r="DF8" s="644"/>
      <c r="DG8" s="644"/>
      <c r="DH8" s="644"/>
      <c r="DI8" s="644"/>
      <c r="DJ8" s="644"/>
      <c r="DK8" s="644"/>
      <c r="DL8" s="644"/>
      <c r="DM8" s="644"/>
      <c r="DN8" s="644"/>
      <c r="DO8" s="644"/>
      <c r="DP8" s="645"/>
      <c r="DQ8" s="649">
        <v>384892</v>
      </c>
      <c r="DR8" s="644"/>
      <c r="DS8" s="644"/>
      <c r="DT8" s="644"/>
      <c r="DU8" s="644"/>
      <c r="DV8" s="644"/>
      <c r="DW8" s="644"/>
      <c r="DX8" s="644"/>
      <c r="DY8" s="644"/>
      <c r="DZ8" s="644"/>
      <c r="EA8" s="644"/>
      <c r="EB8" s="644"/>
      <c r="EC8" s="684"/>
    </row>
    <row r="9" spans="2:143" ht="11.25" customHeight="1">
      <c r="B9" s="638" t="s">
        <v>241</v>
      </c>
      <c r="C9" s="639"/>
      <c r="D9" s="639"/>
      <c r="E9" s="639"/>
      <c r="F9" s="639"/>
      <c r="G9" s="639"/>
      <c r="H9" s="639"/>
      <c r="I9" s="639"/>
      <c r="J9" s="639"/>
      <c r="K9" s="639"/>
      <c r="L9" s="639"/>
      <c r="M9" s="639"/>
      <c r="N9" s="639"/>
      <c r="O9" s="639"/>
      <c r="P9" s="639"/>
      <c r="Q9" s="640"/>
      <c r="R9" s="641">
        <v>460</v>
      </c>
      <c r="S9" s="644"/>
      <c r="T9" s="644"/>
      <c r="U9" s="644"/>
      <c r="V9" s="644"/>
      <c r="W9" s="644"/>
      <c r="X9" s="644"/>
      <c r="Y9" s="645"/>
      <c r="Z9" s="703">
        <v>0</v>
      </c>
      <c r="AA9" s="703"/>
      <c r="AB9" s="703"/>
      <c r="AC9" s="703"/>
      <c r="AD9" s="704">
        <v>460</v>
      </c>
      <c r="AE9" s="704"/>
      <c r="AF9" s="704"/>
      <c r="AG9" s="704"/>
      <c r="AH9" s="704"/>
      <c r="AI9" s="704"/>
      <c r="AJ9" s="704"/>
      <c r="AK9" s="704"/>
      <c r="AL9" s="646">
        <v>0</v>
      </c>
      <c r="AM9" s="647"/>
      <c r="AN9" s="647"/>
      <c r="AO9" s="705"/>
      <c r="AP9" s="638" t="s">
        <v>242</v>
      </c>
      <c r="AQ9" s="639"/>
      <c r="AR9" s="639"/>
      <c r="AS9" s="639"/>
      <c r="AT9" s="639"/>
      <c r="AU9" s="639"/>
      <c r="AV9" s="639"/>
      <c r="AW9" s="639"/>
      <c r="AX9" s="639"/>
      <c r="AY9" s="639"/>
      <c r="AZ9" s="639"/>
      <c r="BA9" s="639"/>
      <c r="BB9" s="639"/>
      <c r="BC9" s="639"/>
      <c r="BD9" s="639"/>
      <c r="BE9" s="639"/>
      <c r="BF9" s="640"/>
      <c r="BG9" s="641">
        <v>65682</v>
      </c>
      <c r="BH9" s="644"/>
      <c r="BI9" s="644"/>
      <c r="BJ9" s="644"/>
      <c r="BK9" s="644"/>
      <c r="BL9" s="644"/>
      <c r="BM9" s="644"/>
      <c r="BN9" s="645"/>
      <c r="BO9" s="703">
        <v>41.9</v>
      </c>
      <c r="BP9" s="703"/>
      <c r="BQ9" s="703"/>
      <c r="BR9" s="703"/>
      <c r="BS9" s="649" t="s">
        <v>144</v>
      </c>
      <c r="BT9" s="644"/>
      <c r="BU9" s="644"/>
      <c r="BV9" s="644"/>
      <c r="BW9" s="644"/>
      <c r="BX9" s="644"/>
      <c r="BY9" s="644"/>
      <c r="BZ9" s="644"/>
      <c r="CA9" s="644"/>
      <c r="CB9" s="684"/>
      <c r="CD9" s="685" t="s">
        <v>243</v>
      </c>
      <c r="CE9" s="682"/>
      <c r="CF9" s="682"/>
      <c r="CG9" s="682"/>
      <c r="CH9" s="682"/>
      <c r="CI9" s="682"/>
      <c r="CJ9" s="682"/>
      <c r="CK9" s="682"/>
      <c r="CL9" s="682"/>
      <c r="CM9" s="682"/>
      <c r="CN9" s="682"/>
      <c r="CO9" s="682"/>
      <c r="CP9" s="682"/>
      <c r="CQ9" s="683"/>
      <c r="CR9" s="641">
        <v>514062</v>
      </c>
      <c r="CS9" s="644"/>
      <c r="CT9" s="644"/>
      <c r="CU9" s="644"/>
      <c r="CV9" s="644"/>
      <c r="CW9" s="644"/>
      <c r="CX9" s="644"/>
      <c r="CY9" s="645"/>
      <c r="CZ9" s="703">
        <v>15.3</v>
      </c>
      <c r="DA9" s="703"/>
      <c r="DB9" s="703"/>
      <c r="DC9" s="703"/>
      <c r="DD9" s="649">
        <v>32497</v>
      </c>
      <c r="DE9" s="644"/>
      <c r="DF9" s="644"/>
      <c r="DG9" s="644"/>
      <c r="DH9" s="644"/>
      <c r="DI9" s="644"/>
      <c r="DJ9" s="644"/>
      <c r="DK9" s="644"/>
      <c r="DL9" s="644"/>
      <c r="DM9" s="644"/>
      <c r="DN9" s="644"/>
      <c r="DO9" s="644"/>
      <c r="DP9" s="645"/>
      <c r="DQ9" s="649">
        <v>494651</v>
      </c>
      <c r="DR9" s="644"/>
      <c r="DS9" s="644"/>
      <c r="DT9" s="644"/>
      <c r="DU9" s="644"/>
      <c r="DV9" s="644"/>
      <c r="DW9" s="644"/>
      <c r="DX9" s="644"/>
      <c r="DY9" s="644"/>
      <c r="DZ9" s="644"/>
      <c r="EA9" s="644"/>
      <c r="EB9" s="644"/>
      <c r="EC9" s="684"/>
    </row>
    <row r="10" spans="2:143" ht="11.25" customHeight="1">
      <c r="B10" s="638" t="s">
        <v>244</v>
      </c>
      <c r="C10" s="639"/>
      <c r="D10" s="639"/>
      <c r="E10" s="639"/>
      <c r="F10" s="639"/>
      <c r="G10" s="639"/>
      <c r="H10" s="639"/>
      <c r="I10" s="639"/>
      <c r="J10" s="639"/>
      <c r="K10" s="639"/>
      <c r="L10" s="639"/>
      <c r="M10" s="639"/>
      <c r="N10" s="639"/>
      <c r="O10" s="639"/>
      <c r="P10" s="639"/>
      <c r="Q10" s="640"/>
      <c r="R10" s="641" t="s">
        <v>245</v>
      </c>
      <c r="S10" s="644"/>
      <c r="T10" s="644"/>
      <c r="U10" s="644"/>
      <c r="V10" s="644"/>
      <c r="W10" s="644"/>
      <c r="X10" s="644"/>
      <c r="Y10" s="645"/>
      <c r="Z10" s="703" t="s">
        <v>245</v>
      </c>
      <c r="AA10" s="703"/>
      <c r="AB10" s="703"/>
      <c r="AC10" s="703"/>
      <c r="AD10" s="704" t="s">
        <v>125</v>
      </c>
      <c r="AE10" s="704"/>
      <c r="AF10" s="704"/>
      <c r="AG10" s="704"/>
      <c r="AH10" s="704"/>
      <c r="AI10" s="704"/>
      <c r="AJ10" s="704"/>
      <c r="AK10" s="704"/>
      <c r="AL10" s="646" t="s">
        <v>144</v>
      </c>
      <c r="AM10" s="647"/>
      <c r="AN10" s="647"/>
      <c r="AO10" s="705"/>
      <c r="AP10" s="638" t="s">
        <v>246</v>
      </c>
      <c r="AQ10" s="639"/>
      <c r="AR10" s="639"/>
      <c r="AS10" s="639"/>
      <c r="AT10" s="639"/>
      <c r="AU10" s="639"/>
      <c r="AV10" s="639"/>
      <c r="AW10" s="639"/>
      <c r="AX10" s="639"/>
      <c r="AY10" s="639"/>
      <c r="AZ10" s="639"/>
      <c r="BA10" s="639"/>
      <c r="BB10" s="639"/>
      <c r="BC10" s="639"/>
      <c r="BD10" s="639"/>
      <c r="BE10" s="639"/>
      <c r="BF10" s="640"/>
      <c r="BG10" s="641">
        <v>4582</v>
      </c>
      <c r="BH10" s="644"/>
      <c r="BI10" s="644"/>
      <c r="BJ10" s="644"/>
      <c r="BK10" s="644"/>
      <c r="BL10" s="644"/>
      <c r="BM10" s="644"/>
      <c r="BN10" s="645"/>
      <c r="BO10" s="703">
        <v>2.9</v>
      </c>
      <c r="BP10" s="703"/>
      <c r="BQ10" s="703"/>
      <c r="BR10" s="703"/>
      <c r="BS10" s="649">
        <v>764</v>
      </c>
      <c r="BT10" s="644"/>
      <c r="BU10" s="644"/>
      <c r="BV10" s="644"/>
      <c r="BW10" s="644"/>
      <c r="BX10" s="644"/>
      <c r="BY10" s="644"/>
      <c r="BZ10" s="644"/>
      <c r="CA10" s="644"/>
      <c r="CB10" s="684"/>
      <c r="CD10" s="685" t="s">
        <v>247</v>
      </c>
      <c r="CE10" s="682"/>
      <c r="CF10" s="682"/>
      <c r="CG10" s="682"/>
      <c r="CH10" s="682"/>
      <c r="CI10" s="682"/>
      <c r="CJ10" s="682"/>
      <c r="CK10" s="682"/>
      <c r="CL10" s="682"/>
      <c r="CM10" s="682"/>
      <c r="CN10" s="682"/>
      <c r="CO10" s="682"/>
      <c r="CP10" s="682"/>
      <c r="CQ10" s="683"/>
      <c r="CR10" s="641">
        <v>34</v>
      </c>
      <c r="CS10" s="644"/>
      <c r="CT10" s="644"/>
      <c r="CU10" s="644"/>
      <c r="CV10" s="644"/>
      <c r="CW10" s="644"/>
      <c r="CX10" s="644"/>
      <c r="CY10" s="645"/>
      <c r="CZ10" s="703">
        <v>0</v>
      </c>
      <c r="DA10" s="703"/>
      <c r="DB10" s="703"/>
      <c r="DC10" s="703"/>
      <c r="DD10" s="649" t="s">
        <v>144</v>
      </c>
      <c r="DE10" s="644"/>
      <c r="DF10" s="644"/>
      <c r="DG10" s="644"/>
      <c r="DH10" s="644"/>
      <c r="DI10" s="644"/>
      <c r="DJ10" s="644"/>
      <c r="DK10" s="644"/>
      <c r="DL10" s="644"/>
      <c r="DM10" s="644"/>
      <c r="DN10" s="644"/>
      <c r="DO10" s="644"/>
      <c r="DP10" s="645"/>
      <c r="DQ10" s="649">
        <v>34</v>
      </c>
      <c r="DR10" s="644"/>
      <c r="DS10" s="644"/>
      <c r="DT10" s="644"/>
      <c r="DU10" s="644"/>
      <c r="DV10" s="644"/>
      <c r="DW10" s="644"/>
      <c r="DX10" s="644"/>
      <c r="DY10" s="644"/>
      <c r="DZ10" s="644"/>
      <c r="EA10" s="644"/>
      <c r="EB10" s="644"/>
      <c r="EC10" s="684"/>
    </row>
    <row r="11" spans="2:143" ht="11.25" customHeight="1">
      <c r="B11" s="638" t="s">
        <v>248</v>
      </c>
      <c r="C11" s="639"/>
      <c r="D11" s="639"/>
      <c r="E11" s="639"/>
      <c r="F11" s="639"/>
      <c r="G11" s="639"/>
      <c r="H11" s="639"/>
      <c r="I11" s="639"/>
      <c r="J11" s="639"/>
      <c r="K11" s="639"/>
      <c r="L11" s="639"/>
      <c r="M11" s="639"/>
      <c r="N11" s="639"/>
      <c r="O11" s="639"/>
      <c r="P11" s="639"/>
      <c r="Q11" s="640"/>
      <c r="R11" s="641" t="s">
        <v>245</v>
      </c>
      <c r="S11" s="644"/>
      <c r="T11" s="644"/>
      <c r="U11" s="644"/>
      <c r="V11" s="644"/>
      <c r="W11" s="644"/>
      <c r="X11" s="644"/>
      <c r="Y11" s="645"/>
      <c r="Z11" s="703" t="s">
        <v>245</v>
      </c>
      <c r="AA11" s="703"/>
      <c r="AB11" s="703"/>
      <c r="AC11" s="703"/>
      <c r="AD11" s="704" t="s">
        <v>245</v>
      </c>
      <c r="AE11" s="704"/>
      <c r="AF11" s="704"/>
      <c r="AG11" s="704"/>
      <c r="AH11" s="704"/>
      <c r="AI11" s="704"/>
      <c r="AJ11" s="704"/>
      <c r="AK11" s="704"/>
      <c r="AL11" s="646" t="s">
        <v>125</v>
      </c>
      <c r="AM11" s="647"/>
      <c r="AN11" s="647"/>
      <c r="AO11" s="705"/>
      <c r="AP11" s="638" t="s">
        <v>249</v>
      </c>
      <c r="AQ11" s="639"/>
      <c r="AR11" s="639"/>
      <c r="AS11" s="639"/>
      <c r="AT11" s="639"/>
      <c r="AU11" s="639"/>
      <c r="AV11" s="639"/>
      <c r="AW11" s="639"/>
      <c r="AX11" s="639"/>
      <c r="AY11" s="639"/>
      <c r="AZ11" s="639"/>
      <c r="BA11" s="639"/>
      <c r="BB11" s="639"/>
      <c r="BC11" s="639"/>
      <c r="BD11" s="639"/>
      <c r="BE11" s="639"/>
      <c r="BF11" s="640"/>
      <c r="BG11" s="641">
        <v>2796</v>
      </c>
      <c r="BH11" s="644"/>
      <c r="BI11" s="644"/>
      <c r="BJ11" s="644"/>
      <c r="BK11" s="644"/>
      <c r="BL11" s="644"/>
      <c r="BM11" s="644"/>
      <c r="BN11" s="645"/>
      <c r="BO11" s="703">
        <v>1.8</v>
      </c>
      <c r="BP11" s="703"/>
      <c r="BQ11" s="703"/>
      <c r="BR11" s="703"/>
      <c r="BS11" s="649">
        <v>554</v>
      </c>
      <c r="BT11" s="644"/>
      <c r="BU11" s="644"/>
      <c r="BV11" s="644"/>
      <c r="BW11" s="644"/>
      <c r="BX11" s="644"/>
      <c r="BY11" s="644"/>
      <c r="BZ11" s="644"/>
      <c r="CA11" s="644"/>
      <c r="CB11" s="684"/>
      <c r="CD11" s="685" t="s">
        <v>250</v>
      </c>
      <c r="CE11" s="682"/>
      <c r="CF11" s="682"/>
      <c r="CG11" s="682"/>
      <c r="CH11" s="682"/>
      <c r="CI11" s="682"/>
      <c r="CJ11" s="682"/>
      <c r="CK11" s="682"/>
      <c r="CL11" s="682"/>
      <c r="CM11" s="682"/>
      <c r="CN11" s="682"/>
      <c r="CO11" s="682"/>
      <c r="CP11" s="682"/>
      <c r="CQ11" s="683"/>
      <c r="CR11" s="641">
        <v>230277</v>
      </c>
      <c r="CS11" s="644"/>
      <c r="CT11" s="644"/>
      <c r="CU11" s="644"/>
      <c r="CV11" s="644"/>
      <c r="CW11" s="644"/>
      <c r="CX11" s="644"/>
      <c r="CY11" s="645"/>
      <c r="CZ11" s="703">
        <v>6.8</v>
      </c>
      <c r="DA11" s="703"/>
      <c r="DB11" s="703"/>
      <c r="DC11" s="703"/>
      <c r="DD11" s="649">
        <v>59106</v>
      </c>
      <c r="DE11" s="644"/>
      <c r="DF11" s="644"/>
      <c r="DG11" s="644"/>
      <c r="DH11" s="644"/>
      <c r="DI11" s="644"/>
      <c r="DJ11" s="644"/>
      <c r="DK11" s="644"/>
      <c r="DL11" s="644"/>
      <c r="DM11" s="644"/>
      <c r="DN11" s="644"/>
      <c r="DO11" s="644"/>
      <c r="DP11" s="645"/>
      <c r="DQ11" s="649">
        <v>102455</v>
      </c>
      <c r="DR11" s="644"/>
      <c r="DS11" s="644"/>
      <c r="DT11" s="644"/>
      <c r="DU11" s="644"/>
      <c r="DV11" s="644"/>
      <c r="DW11" s="644"/>
      <c r="DX11" s="644"/>
      <c r="DY11" s="644"/>
      <c r="DZ11" s="644"/>
      <c r="EA11" s="644"/>
      <c r="EB11" s="644"/>
      <c r="EC11" s="684"/>
    </row>
    <row r="12" spans="2:143" ht="11.25" customHeight="1">
      <c r="B12" s="638" t="s">
        <v>251</v>
      </c>
      <c r="C12" s="639"/>
      <c r="D12" s="639"/>
      <c r="E12" s="639"/>
      <c r="F12" s="639"/>
      <c r="G12" s="639"/>
      <c r="H12" s="639"/>
      <c r="I12" s="639"/>
      <c r="J12" s="639"/>
      <c r="K12" s="639"/>
      <c r="L12" s="639"/>
      <c r="M12" s="639"/>
      <c r="N12" s="639"/>
      <c r="O12" s="639"/>
      <c r="P12" s="639"/>
      <c r="Q12" s="640"/>
      <c r="R12" s="641">
        <v>34338</v>
      </c>
      <c r="S12" s="644"/>
      <c r="T12" s="644"/>
      <c r="U12" s="644"/>
      <c r="V12" s="644"/>
      <c r="W12" s="644"/>
      <c r="X12" s="644"/>
      <c r="Y12" s="645"/>
      <c r="Z12" s="703">
        <v>1</v>
      </c>
      <c r="AA12" s="703"/>
      <c r="AB12" s="703"/>
      <c r="AC12" s="703"/>
      <c r="AD12" s="704">
        <v>34338</v>
      </c>
      <c r="AE12" s="704"/>
      <c r="AF12" s="704"/>
      <c r="AG12" s="704"/>
      <c r="AH12" s="704"/>
      <c r="AI12" s="704"/>
      <c r="AJ12" s="704"/>
      <c r="AK12" s="704"/>
      <c r="AL12" s="646">
        <v>1.8</v>
      </c>
      <c r="AM12" s="647"/>
      <c r="AN12" s="647"/>
      <c r="AO12" s="705"/>
      <c r="AP12" s="638" t="s">
        <v>252</v>
      </c>
      <c r="AQ12" s="639"/>
      <c r="AR12" s="639"/>
      <c r="AS12" s="639"/>
      <c r="AT12" s="639"/>
      <c r="AU12" s="639"/>
      <c r="AV12" s="639"/>
      <c r="AW12" s="639"/>
      <c r="AX12" s="639"/>
      <c r="AY12" s="639"/>
      <c r="AZ12" s="639"/>
      <c r="BA12" s="639"/>
      <c r="BB12" s="639"/>
      <c r="BC12" s="639"/>
      <c r="BD12" s="639"/>
      <c r="BE12" s="639"/>
      <c r="BF12" s="640"/>
      <c r="BG12" s="641">
        <v>61175</v>
      </c>
      <c r="BH12" s="644"/>
      <c r="BI12" s="644"/>
      <c r="BJ12" s="644"/>
      <c r="BK12" s="644"/>
      <c r="BL12" s="644"/>
      <c r="BM12" s="644"/>
      <c r="BN12" s="645"/>
      <c r="BO12" s="703">
        <v>39</v>
      </c>
      <c r="BP12" s="703"/>
      <c r="BQ12" s="703"/>
      <c r="BR12" s="703"/>
      <c r="BS12" s="649" t="s">
        <v>125</v>
      </c>
      <c r="BT12" s="644"/>
      <c r="BU12" s="644"/>
      <c r="BV12" s="644"/>
      <c r="BW12" s="644"/>
      <c r="BX12" s="644"/>
      <c r="BY12" s="644"/>
      <c r="BZ12" s="644"/>
      <c r="CA12" s="644"/>
      <c r="CB12" s="684"/>
      <c r="CD12" s="685" t="s">
        <v>253</v>
      </c>
      <c r="CE12" s="682"/>
      <c r="CF12" s="682"/>
      <c r="CG12" s="682"/>
      <c r="CH12" s="682"/>
      <c r="CI12" s="682"/>
      <c r="CJ12" s="682"/>
      <c r="CK12" s="682"/>
      <c r="CL12" s="682"/>
      <c r="CM12" s="682"/>
      <c r="CN12" s="682"/>
      <c r="CO12" s="682"/>
      <c r="CP12" s="682"/>
      <c r="CQ12" s="683"/>
      <c r="CR12" s="641">
        <v>163997</v>
      </c>
      <c r="CS12" s="644"/>
      <c r="CT12" s="644"/>
      <c r="CU12" s="644"/>
      <c r="CV12" s="644"/>
      <c r="CW12" s="644"/>
      <c r="CX12" s="644"/>
      <c r="CY12" s="645"/>
      <c r="CZ12" s="703">
        <v>4.9000000000000004</v>
      </c>
      <c r="DA12" s="703"/>
      <c r="DB12" s="703"/>
      <c r="DC12" s="703"/>
      <c r="DD12" s="649" t="s">
        <v>245</v>
      </c>
      <c r="DE12" s="644"/>
      <c r="DF12" s="644"/>
      <c r="DG12" s="644"/>
      <c r="DH12" s="644"/>
      <c r="DI12" s="644"/>
      <c r="DJ12" s="644"/>
      <c r="DK12" s="644"/>
      <c r="DL12" s="644"/>
      <c r="DM12" s="644"/>
      <c r="DN12" s="644"/>
      <c r="DO12" s="644"/>
      <c r="DP12" s="645"/>
      <c r="DQ12" s="649">
        <v>77001</v>
      </c>
      <c r="DR12" s="644"/>
      <c r="DS12" s="644"/>
      <c r="DT12" s="644"/>
      <c r="DU12" s="644"/>
      <c r="DV12" s="644"/>
      <c r="DW12" s="644"/>
      <c r="DX12" s="644"/>
      <c r="DY12" s="644"/>
      <c r="DZ12" s="644"/>
      <c r="EA12" s="644"/>
      <c r="EB12" s="644"/>
      <c r="EC12" s="684"/>
    </row>
    <row r="13" spans="2:143" ht="11.25" customHeight="1">
      <c r="B13" s="638" t="s">
        <v>254</v>
      </c>
      <c r="C13" s="639"/>
      <c r="D13" s="639"/>
      <c r="E13" s="639"/>
      <c r="F13" s="639"/>
      <c r="G13" s="639"/>
      <c r="H13" s="639"/>
      <c r="I13" s="639"/>
      <c r="J13" s="639"/>
      <c r="K13" s="639"/>
      <c r="L13" s="639"/>
      <c r="M13" s="639"/>
      <c r="N13" s="639"/>
      <c r="O13" s="639"/>
      <c r="P13" s="639"/>
      <c r="Q13" s="640"/>
      <c r="R13" s="641" t="s">
        <v>125</v>
      </c>
      <c r="S13" s="644"/>
      <c r="T13" s="644"/>
      <c r="U13" s="644"/>
      <c r="V13" s="644"/>
      <c r="W13" s="644"/>
      <c r="X13" s="644"/>
      <c r="Y13" s="645"/>
      <c r="Z13" s="703" t="s">
        <v>144</v>
      </c>
      <c r="AA13" s="703"/>
      <c r="AB13" s="703"/>
      <c r="AC13" s="703"/>
      <c r="AD13" s="704" t="s">
        <v>245</v>
      </c>
      <c r="AE13" s="704"/>
      <c r="AF13" s="704"/>
      <c r="AG13" s="704"/>
      <c r="AH13" s="704"/>
      <c r="AI13" s="704"/>
      <c r="AJ13" s="704"/>
      <c r="AK13" s="704"/>
      <c r="AL13" s="646" t="s">
        <v>125</v>
      </c>
      <c r="AM13" s="647"/>
      <c r="AN13" s="647"/>
      <c r="AO13" s="705"/>
      <c r="AP13" s="638" t="s">
        <v>255</v>
      </c>
      <c r="AQ13" s="639"/>
      <c r="AR13" s="639"/>
      <c r="AS13" s="639"/>
      <c r="AT13" s="639"/>
      <c r="AU13" s="639"/>
      <c r="AV13" s="639"/>
      <c r="AW13" s="639"/>
      <c r="AX13" s="639"/>
      <c r="AY13" s="639"/>
      <c r="AZ13" s="639"/>
      <c r="BA13" s="639"/>
      <c r="BB13" s="639"/>
      <c r="BC13" s="639"/>
      <c r="BD13" s="639"/>
      <c r="BE13" s="639"/>
      <c r="BF13" s="640"/>
      <c r="BG13" s="641">
        <v>57344</v>
      </c>
      <c r="BH13" s="644"/>
      <c r="BI13" s="644"/>
      <c r="BJ13" s="644"/>
      <c r="BK13" s="644"/>
      <c r="BL13" s="644"/>
      <c r="BM13" s="644"/>
      <c r="BN13" s="645"/>
      <c r="BO13" s="703">
        <v>36.6</v>
      </c>
      <c r="BP13" s="703"/>
      <c r="BQ13" s="703"/>
      <c r="BR13" s="703"/>
      <c r="BS13" s="649" t="s">
        <v>125</v>
      </c>
      <c r="BT13" s="644"/>
      <c r="BU13" s="644"/>
      <c r="BV13" s="644"/>
      <c r="BW13" s="644"/>
      <c r="BX13" s="644"/>
      <c r="BY13" s="644"/>
      <c r="BZ13" s="644"/>
      <c r="CA13" s="644"/>
      <c r="CB13" s="684"/>
      <c r="CD13" s="685" t="s">
        <v>256</v>
      </c>
      <c r="CE13" s="682"/>
      <c r="CF13" s="682"/>
      <c r="CG13" s="682"/>
      <c r="CH13" s="682"/>
      <c r="CI13" s="682"/>
      <c r="CJ13" s="682"/>
      <c r="CK13" s="682"/>
      <c r="CL13" s="682"/>
      <c r="CM13" s="682"/>
      <c r="CN13" s="682"/>
      <c r="CO13" s="682"/>
      <c r="CP13" s="682"/>
      <c r="CQ13" s="683"/>
      <c r="CR13" s="641">
        <v>327096</v>
      </c>
      <c r="CS13" s="644"/>
      <c r="CT13" s="644"/>
      <c r="CU13" s="644"/>
      <c r="CV13" s="644"/>
      <c r="CW13" s="644"/>
      <c r="CX13" s="644"/>
      <c r="CY13" s="645"/>
      <c r="CZ13" s="703">
        <v>9.6999999999999993</v>
      </c>
      <c r="DA13" s="703"/>
      <c r="DB13" s="703"/>
      <c r="DC13" s="703"/>
      <c r="DD13" s="649">
        <v>167001</v>
      </c>
      <c r="DE13" s="644"/>
      <c r="DF13" s="644"/>
      <c r="DG13" s="644"/>
      <c r="DH13" s="644"/>
      <c r="DI13" s="644"/>
      <c r="DJ13" s="644"/>
      <c r="DK13" s="644"/>
      <c r="DL13" s="644"/>
      <c r="DM13" s="644"/>
      <c r="DN13" s="644"/>
      <c r="DO13" s="644"/>
      <c r="DP13" s="645"/>
      <c r="DQ13" s="649">
        <v>198050</v>
      </c>
      <c r="DR13" s="644"/>
      <c r="DS13" s="644"/>
      <c r="DT13" s="644"/>
      <c r="DU13" s="644"/>
      <c r="DV13" s="644"/>
      <c r="DW13" s="644"/>
      <c r="DX13" s="644"/>
      <c r="DY13" s="644"/>
      <c r="DZ13" s="644"/>
      <c r="EA13" s="644"/>
      <c r="EB13" s="644"/>
      <c r="EC13" s="684"/>
    </row>
    <row r="14" spans="2:143" ht="11.25" customHeight="1">
      <c r="B14" s="638" t="s">
        <v>257</v>
      </c>
      <c r="C14" s="639"/>
      <c r="D14" s="639"/>
      <c r="E14" s="639"/>
      <c r="F14" s="639"/>
      <c r="G14" s="639"/>
      <c r="H14" s="639"/>
      <c r="I14" s="639"/>
      <c r="J14" s="639"/>
      <c r="K14" s="639"/>
      <c r="L14" s="639"/>
      <c r="M14" s="639"/>
      <c r="N14" s="639"/>
      <c r="O14" s="639"/>
      <c r="P14" s="639"/>
      <c r="Q14" s="640"/>
      <c r="R14" s="641" t="s">
        <v>144</v>
      </c>
      <c r="S14" s="644"/>
      <c r="T14" s="644"/>
      <c r="U14" s="644"/>
      <c r="V14" s="644"/>
      <c r="W14" s="644"/>
      <c r="X14" s="644"/>
      <c r="Y14" s="645"/>
      <c r="Z14" s="703" t="s">
        <v>245</v>
      </c>
      <c r="AA14" s="703"/>
      <c r="AB14" s="703"/>
      <c r="AC14" s="703"/>
      <c r="AD14" s="704" t="s">
        <v>125</v>
      </c>
      <c r="AE14" s="704"/>
      <c r="AF14" s="704"/>
      <c r="AG14" s="704"/>
      <c r="AH14" s="704"/>
      <c r="AI14" s="704"/>
      <c r="AJ14" s="704"/>
      <c r="AK14" s="704"/>
      <c r="AL14" s="646" t="s">
        <v>144</v>
      </c>
      <c r="AM14" s="647"/>
      <c r="AN14" s="647"/>
      <c r="AO14" s="705"/>
      <c r="AP14" s="638" t="s">
        <v>258</v>
      </c>
      <c r="AQ14" s="639"/>
      <c r="AR14" s="639"/>
      <c r="AS14" s="639"/>
      <c r="AT14" s="639"/>
      <c r="AU14" s="639"/>
      <c r="AV14" s="639"/>
      <c r="AW14" s="639"/>
      <c r="AX14" s="639"/>
      <c r="AY14" s="639"/>
      <c r="AZ14" s="639"/>
      <c r="BA14" s="639"/>
      <c r="BB14" s="639"/>
      <c r="BC14" s="639"/>
      <c r="BD14" s="639"/>
      <c r="BE14" s="639"/>
      <c r="BF14" s="640"/>
      <c r="BG14" s="641">
        <v>4220</v>
      </c>
      <c r="BH14" s="644"/>
      <c r="BI14" s="644"/>
      <c r="BJ14" s="644"/>
      <c r="BK14" s="644"/>
      <c r="BL14" s="644"/>
      <c r="BM14" s="644"/>
      <c r="BN14" s="645"/>
      <c r="BO14" s="703">
        <v>2.7</v>
      </c>
      <c r="BP14" s="703"/>
      <c r="BQ14" s="703"/>
      <c r="BR14" s="703"/>
      <c r="BS14" s="649" t="s">
        <v>245</v>
      </c>
      <c r="BT14" s="644"/>
      <c r="BU14" s="644"/>
      <c r="BV14" s="644"/>
      <c r="BW14" s="644"/>
      <c r="BX14" s="644"/>
      <c r="BY14" s="644"/>
      <c r="BZ14" s="644"/>
      <c r="CA14" s="644"/>
      <c r="CB14" s="684"/>
      <c r="CD14" s="685" t="s">
        <v>259</v>
      </c>
      <c r="CE14" s="682"/>
      <c r="CF14" s="682"/>
      <c r="CG14" s="682"/>
      <c r="CH14" s="682"/>
      <c r="CI14" s="682"/>
      <c r="CJ14" s="682"/>
      <c r="CK14" s="682"/>
      <c r="CL14" s="682"/>
      <c r="CM14" s="682"/>
      <c r="CN14" s="682"/>
      <c r="CO14" s="682"/>
      <c r="CP14" s="682"/>
      <c r="CQ14" s="683"/>
      <c r="CR14" s="641">
        <v>141560</v>
      </c>
      <c r="CS14" s="644"/>
      <c r="CT14" s="644"/>
      <c r="CU14" s="644"/>
      <c r="CV14" s="644"/>
      <c r="CW14" s="644"/>
      <c r="CX14" s="644"/>
      <c r="CY14" s="645"/>
      <c r="CZ14" s="703">
        <v>4.2</v>
      </c>
      <c r="DA14" s="703"/>
      <c r="DB14" s="703"/>
      <c r="DC14" s="703"/>
      <c r="DD14" s="649" t="s">
        <v>125</v>
      </c>
      <c r="DE14" s="644"/>
      <c r="DF14" s="644"/>
      <c r="DG14" s="644"/>
      <c r="DH14" s="644"/>
      <c r="DI14" s="644"/>
      <c r="DJ14" s="644"/>
      <c r="DK14" s="644"/>
      <c r="DL14" s="644"/>
      <c r="DM14" s="644"/>
      <c r="DN14" s="644"/>
      <c r="DO14" s="644"/>
      <c r="DP14" s="645"/>
      <c r="DQ14" s="649">
        <v>136232</v>
      </c>
      <c r="DR14" s="644"/>
      <c r="DS14" s="644"/>
      <c r="DT14" s="644"/>
      <c r="DU14" s="644"/>
      <c r="DV14" s="644"/>
      <c r="DW14" s="644"/>
      <c r="DX14" s="644"/>
      <c r="DY14" s="644"/>
      <c r="DZ14" s="644"/>
      <c r="EA14" s="644"/>
      <c r="EB14" s="644"/>
      <c r="EC14" s="684"/>
    </row>
    <row r="15" spans="2:143" ht="11.25" customHeight="1">
      <c r="B15" s="638" t="s">
        <v>260</v>
      </c>
      <c r="C15" s="639"/>
      <c r="D15" s="639"/>
      <c r="E15" s="639"/>
      <c r="F15" s="639"/>
      <c r="G15" s="639"/>
      <c r="H15" s="639"/>
      <c r="I15" s="639"/>
      <c r="J15" s="639"/>
      <c r="K15" s="639"/>
      <c r="L15" s="639"/>
      <c r="M15" s="639"/>
      <c r="N15" s="639"/>
      <c r="O15" s="639"/>
      <c r="P15" s="639"/>
      <c r="Q15" s="640"/>
      <c r="R15" s="641">
        <v>14192</v>
      </c>
      <c r="S15" s="644"/>
      <c r="T15" s="644"/>
      <c r="U15" s="644"/>
      <c r="V15" s="644"/>
      <c r="W15" s="644"/>
      <c r="X15" s="644"/>
      <c r="Y15" s="645"/>
      <c r="Z15" s="703">
        <v>0.4</v>
      </c>
      <c r="AA15" s="703"/>
      <c r="AB15" s="703"/>
      <c r="AC15" s="703"/>
      <c r="AD15" s="704">
        <v>14192</v>
      </c>
      <c r="AE15" s="704"/>
      <c r="AF15" s="704"/>
      <c r="AG15" s="704"/>
      <c r="AH15" s="704"/>
      <c r="AI15" s="704"/>
      <c r="AJ15" s="704"/>
      <c r="AK15" s="704"/>
      <c r="AL15" s="646">
        <v>0.7</v>
      </c>
      <c r="AM15" s="647"/>
      <c r="AN15" s="647"/>
      <c r="AO15" s="705"/>
      <c r="AP15" s="638" t="s">
        <v>261</v>
      </c>
      <c r="AQ15" s="639"/>
      <c r="AR15" s="639"/>
      <c r="AS15" s="639"/>
      <c r="AT15" s="639"/>
      <c r="AU15" s="639"/>
      <c r="AV15" s="639"/>
      <c r="AW15" s="639"/>
      <c r="AX15" s="639"/>
      <c r="AY15" s="639"/>
      <c r="AZ15" s="639"/>
      <c r="BA15" s="639"/>
      <c r="BB15" s="639"/>
      <c r="BC15" s="639"/>
      <c r="BD15" s="639"/>
      <c r="BE15" s="639"/>
      <c r="BF15" s="640"/>
      <c r="BG15" s="641">
        <v>14634</v>
      </c>
      <c r="BH15" s="644"/>
      <c r="BI15" s="644"/>
      <c r="BJ15" s="644"/>
      <c r="BK15" s="644"/>
      <c r="BL15" s="644"/>
      <c r="BM15" s="644"/>
      <c r="BN15" s="645"/>
      <c r="BO15" s="703">
        <v>9.3000000000000007</v>
      </c>
      <c r="BP15" s="703"/>
      <c r="BQ15" s="703"/>
      <c r="BR15" s="703"/>
      <c r="BS15" s="649" t="s">
        <v>125</v>
      </c>
      <c r="BT15" s="644"/>
      <c r="BU15" s="644"/>
      <c r="BV15" s="644"/>
      <c r="BW15" s="644"/>
      <c r="BX15" s="644"/>
      <c r="BY15" s="644"/>
      <c r="BZ15" s="644"/>
      <c r="CA15" s="644"/>
      <c r="CB15" s="684"/>
      <c r="CD15" s="685" t="s">
        <v>262</v>
      </c>
      <c r="CE15" s="682"/>
      <c r="CF15" s="682"/>
      <c r="CG15" s="682"/>
      <c r="CH15" s="682"/>
      <c r="CI15" s="682"/>
      <c r="CJ15" s="682"/>
      <c r="CK15" s="682"/>
      <c r="CL15" s="682"/>
      <c r="CM15" s="682"/>
      <c r="CN15" s="682"/>
      <c r="CO15" s="682"/>
      <c r="CP15" s="682"/>
      <c r="CQ15" s="683"/>
      <c r="CR15" s="641">
        <v>264679</v>
      </c>
      <c r="CS15" s="644"/>
      <c r="CT15" s="644"/>
      <c r="CU15" s="644"/>
      <c r="CV15" s="644"/>
      <c r="CW15" s="644"/>
      <c r="CX15" s="644"/>
      <c r="CY15" s="645"/>
      <c r="CZ15" s="703">
        <v>7.9</v>
      </c>
      <c r="DA15" s="703"/>
      <c r="DB15" s="703"/>
      <c r="DC15" s="703"/>
      <c r="DD15" s="649">
        <v>90923</v>
      </c>
      <c r="DE15" s="644"/>
      <c r="DF15" s="644"/>
      <c r="DG15" s="644"/>
      <c r="DH15" s="644"/>
      <c r="DI15" s="644"/>
      <c r="DJ15" s="644"/>
      <c r="DK15" s="644"/>
      <c r="DL15" s="644"/>
      <c r="DM15" s="644"/>
      <c r="DN15" s="644"/>
      <c r="DO15" s="644"/>
      <c r="DP15" s="645"/>
      <c r="DQ15" s="649">
        <v>139953</v>
      </c>
      <c r="DR15" s="644"/>
      <c r="DS15" s="644"/>
      <c r="DT15" s="644"/>
      <c r="DU15" s="644"/>
      <c r="DV15" s="644"/>
      <c r="DW15" s="644"/>
      <c r="DX15" s="644"/>
      <c r="DY15" s="644"/>
      <c r="DZ15" s="644"/>
      <c r="EA15" s="644"/>
      <c r="EB15" s="644"/>
      <c r="EC15" s="684"/>
    </row>
    <row r="16" spans="2:143" ht="11.25" customHeight="1">
      <c r="B16" s="638" t="s">
        <v>263</v>
      </c>
      <c r="C16" s="639"/>
      <c r="D16" s="639"/>
      <c r="E16" s="639"/>
      <c r="F16" s="639"/>
      <c r="G16" s="639"/>
      <c r="H16" s="639"/>
      <c r="I16" s="639"/>
      <c r="J16" s="639"/>
      <c r="K16" s="639"/>
      <c r="L16" s="639"/>
      <c r="M16" s="639"/>
      <c r="N16" s="639"/>
      <c r="O16" s="639"/>
      <c r="P16" s="639"/>
      <c r="Q16" s="640"/>
      <c r="R16" s="641" t="s">
        <v>245</v>
      </c>
      <c r="S16" s="644"/>
      <c r="T16" s="644"/>
      <c r="U16" s="644"/>
      <c r="V16" s="644"/>
      <c r="W16" s="644"/>
      <c r="X16" s="644"/>
      <c r="Y16" s="645"/>
      <c r="Z16" s="703" t="s">
        <v>144</v>
      </c>
      <c r="AA16" s="703"/>
      <c r="AB16" s="703"/>
      <c r="AC16" s="703"/>
      <c r="AD16" s="704" t="s">
        <v>144</v>
      </c>
      <c r="AE16" s="704"/>
      <c r="AF16" s="704"/>
      <c r="AG16" s="704"/>
      <c r="AH16" s="704"/>
      <c r="AI16" s="704"/>
      <c r="AJ16" s="704"/>
      <c r="AK16" s="704"/>
      <c r="AL16" s="646" t="s">
        <v>245</v>
      </c>
      <c r="AM16" s="647"/>
      <c r="AN16" s="647"/>
      <c r="AO16" s="705"/>
      <c r="AP16" s="638" t="s">
        <v>264</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125</v>
      </c>
      <c r="BP16" s="703"/>
      <c r="BQ16" s="703"/>
      <c r="BR16" s="703"/>
      <c r="BS16" s="649" t="s">
        <v>125</v>
      </c>
      <c r="BT16" s="644"/>
      <c r="BU16" s="644"/>
      <c r="BV16" s="644"/>
      <c r="BW16" s="644"/>
      <c r="BX16" s="644"/>
      <c r="BY16" s="644"/>
      <c r="BZ16" s="644"/>
      <c r="CA16" s="644"/>
      <c r="CB16" s="684"/>
      <c r="CD16" s="685" t="s">
        <v>265</v>
      </c>
      <c r="CE16" s="682"/>
      <c r="CF16" s="682"/>
      <c r="CG16" s="682"/>
      <c r="CH16" s="682"/>
      <c r="CI16" s="682"/>
      <c r="CJ16" s="682"/>
      <c r="CK16" s="682"/>
      <c r="CL16" s="682"/>
      <c r="CM16" s="682"/>
      <c r="CN16" s="682"/>
      <c r="CO16" s="682"/>
      <c r="CP16" s="682"/>
      <c r="CQ16" s="683"/>
      <c r="CR16" s="641" t="s">
        <v>245</v>
      </c>
      <c r="CS16" s="644"/>
      <c r="CT16" s="644"/>
      <c r="CU16" s="644"/>
      <c r="CV16" s="644"/>
      <c r="CW16" s="644"/>
      <c r="CX16" s="644"/>
      <c r="CY16" s="645"/>
      <c r="CZ16" s="703" t="s">
        <v>125</v>
      </c>
      <c r="DA16" s="703"/>
      <c r="DB16" s="703"/>
      <c r="DC16" s="703"/>
      <c r="DD16" s="649" t="s">
        <v>245</v>
      </c>
      <c r="DE16" s="644"/>
      <c r="DF16" s="644"/>
      <c r="DG16" s="644"/>
      <c r="DH16" s="644"/>
      <c r="DI16" s="644"/>
      <c r="DJ16" s="644"/>
      <c r="DK16" s="644"/>
      <c r="DL16" s="644"/>
      <c r="DM16" s="644"/>
      <c r="DN16" s="644"/>
      <c r="DO16" s="644"/>
      <c r="DP16" s="645"/>
      <c r="DQ16" s="649" t="s">
        <v>125</v>
      </c>
      <c r="DR16" s="644"/>
      <c r="DS16" s="644"/>
      <c r="DT16" s="644"/>
      <c r="DU16" s="644"/>
      <c r="DV16" s="644"/>
      <c r="DW16" s="644"/>
      <c r="DX16" s="644"/>
      <c r="DY16" s="644"/>
      <c r="DZ16" s="644"/>
      <c r="EA16" s="644"/>
      <c r="EB16" s="644"/>
      <c r="EC16" s="684"/>
    </row>
    <row r="17" spans="2:133" ht="11.25" customHeight="1">
      <c r="B17" s="638" t="s">
        <v>266</v>
      </c>
      <c r="C17" s="639"/>
      <c r="D17" s="639"/>
      <c r="E17" s="639"/>
      <c r="F17" s="639"/>
      <c r="G17" s="639"/>
      <c r="H17" s="639"/>
      <c r="I17" s="639"/>
      <c r="J17" s="639"/>
      <c r="K17" s="639"/>
      <c r="L17" s="639"/>
      <c r="M17" s="639"/>
      <c r="N17" s="639"/>
      <c r="O17" s="639"/>
      <c r="P17" s="639"/>
      <c r="Q17" s="640"/>
      <c r="R17" s="641">
        <v>107</v>
      </c>
      <c r="S17" s="644"/>
      <c r="T17" s="644"/>
      <c r="U17" s="644"/>
      <c r="V17" s="644"/>
      <c r="W17" s="644"/>
      <c r="X17" s="644"/>
      <c r="Y17" s="645"/>
      <c r="Z17" s="703">
        <v>0</v>
      </c>
      <c r="AA17" s="703"/>
      <c r="AB17" s="703"/>
      <c r="AC17" s="703"/>
      <c r="AD17" s="704">
        <v>107</v>
      </c>
      <c r="AE17" s="704"/>
      <c r="AF17" s="704"/>
      <c r="AG17" s="704"/>
      <c r="AH17" s="704"/>
      <c r="AI17" s="704"/>
      <c r="AJ17" s="704"/>
      <c r="AK17" s="704"/>
      <c r="AL17" s="646">
        <v>0</v>
      </c>
      <c r="AM17" s="647"/>
      <c r="AN17" s="647"/>
      <c r="AO17" s="705"/>
      <c r="AP17" s="638" t="s">
        <v>267</v>
      </c>
      <c r="AQ17" s="639"/>
      <c r="AR17" s="639"/>
      <c r="AS17" s="639"/>
      <c r="AT17" s="639"/>
      <c r="AU17" s="639"/>
      <c r="AV17" s="639"/>
      <c r="AW17" s="639"/>
      <c r="AX17" s="639"/>
      <c r="AY17" s="639"/>
      <c r="AZ17" s="639"/>
      <c r="BA17" s="639"/>
      <c r="BB17" s="639"/>
      <c r="BC17" s="639"/>
      <c r="BD17" s="639"/>
      <c r="BE17" s="639"/>
      <c r="BF17" s="640"/>
      <c r="BG17" s="641" t="s">
        <v>125</v>
      </c>
      <c r="BH17" s="644"/>
      <c r="BI17" s="644"/>
      <c r="BJ17" s="644"/>
      <c r="BK17" s="644"/>
      <c r="BL17" s="644"/>
      <c r="BM17" s="644"/>
      <c r="BN17" s="645"/>
      <c r="BO17" s="703" t="s">
        <v>125</v>
      </c>
      <c r="BP17" s="703"/>
      <c r="BQ17" s="703"/>
      <c r="BR17" s="703"/>
      <c r="BS17" s="649" t="s">
        <v>125</v>
      </c>
      <c r="BT17" s="644"/>
      <c r="BU17" s="644"/>
      <c r="BV17" s="644"/>
      <c r="BW17" s="644"/>
      <c r="BX17" s="644"/>
      <c r="BY17" s="644"/>
      <c r="BZ17" s="644"/>
      <c r="CA17" s="644"/>
      <c r="CB17" s="684"/>
      <c r="CD17" s="685" t="s">
        <v>268</v>
      </c>
      <c r="CE17" s="682"/>
      <c r="CF17" s="682"/>
      <c r="CG17" s="682"/>
      <c r="CH17" s="682"/>
      <c r="CI17" s="682"/>
      <c r="CJ17" s="682"/>
      <c r="CK17" s="682"/>
      <c r="CL17" s="682"/>
      <c r="CM17" s="682"/>
      <c r="CN17" s="682"/>
      <c r="CO17" s="682"/>
      <c r="CP17" s="682"/>
      <c r="CQ17" s="683"/>
      <c r="CR17" s="641">
        <v>422371</v>
      </c>
      <c r="CS17" s="644"/>
      <c r="CT17" s="644"/>
      <c r="CU17" s="644"/>
      <c r="CV17" s="644"/>
      <c r="CW17" s="644"/>
      <c r="CX17" s="644"/>
      <c r="CY17" s="645"/>
      <c r="CZ17" s="703">
        <v>12.6</v>
      </c>
      <c r="DA17" s="703"/>
      <c r="DB17" s="703"/>
      <c r="DC17" s="703"/>
      <c r="DD17" s="649" t="s">
        <v>125</v>
      </c>
      <c r="DE17" s="644"/>
      <c r="DF17" s="644"/>
      <c r="DG17" s="644"/>
      <c r="DH17" s="644"/>
      <c r="DI17" s="644"/>
      <c r="DJ17" s="644"/>
      <c r="DK17" s="644"/>
      <c r="DL17" s="644"/>
      <c r="DM17" s="644"/>
      <c r="DN17" s="644"/>
      <c r="DO17" s="644"/>
      <c r="DP17" s="645"/>
      <c r="DQ17" s="649">
        <v>324463</v>
      </c>
      <c r="DR17" s="644"/>
      <c r="DS17" s="644"/>
      <c r="DT17" s="644"/>
      <c r="DU17" s="644"/>
      <c r="DV17" s="644"/>
      <c r="DW17" s="644"/>
      <c r="DX17" s="644"/>
      <c r="DY17" s="644"/>
      <c r="DZ17" s="644"/>
      <c r="EA17" s="644"/>
      <c r="EB17" s="644"/>
      <c r="EC17" s="684"/>
    </row>
    <row r="18" spans="2:133" ht="11.25" customHeight="1">
      <c r="B18" s="638" t="s">
        <v>269</v>
      </c>
      <c r="C18" s="639"/>
      <c r="D18" s="639"/>
      <c r="E18" s="639"/>
      <c r="F18" s="639"/>
      <c r="G18" s="639"/>
      <c r="H18" s="639"/>
      <c r="I18" s="639"/>
      <c r="J18" s="639"/>
      <c r="K18" s="639"/>
      <c r="L18" s="639"/>
      <c r="M18" s="639"/>
      <c r="N18" s="639"/>
      <c r="O18" s="639"/>
      <c r="P18" s="639"/>
      <c r="Q18" s="640"/>
      <c r="R18" s="641">
        <v>1863496</v>
      </c>
      <c r="S18" s="644"/>
      <c r="T18" s="644"/>
      <c r="U18" s="644"/>
      <c r="V18" s="644"/>
      <c r="W18" s="644"/>
      <c r="X18" s="644"/>
      <c r="Y18" s="645"/>
      <c r="Z18" s="703">
        <v>53.6</v>
      </c>
      <c r="AA18" s="703"/>
      <c r="AB18" s="703"/>
      <c r="AC18" s="703"/>
      <c r="AD18" s="704">
        <v>1642444</v>
      </c>
      <c r="AE18" s="704"/>
      <c r="AF18" s="704"/>
      <c r="AG18" s="704"/>
      <c r="AH18" s="704"/>
      <c r="AI18" s="704"/>
      <c r="AJ18" s="704"/>
      <c r="AK18" s="704"/>
      <c r="AL18" s="646">
        <v>86.2</v>
      </c>
      <c r="AM18" s="647"/>
      <c r="AN18" s="647"/>
      <c r="AO18" s="705"/>
      <c r="AP18" s="638" t="s">
        <v>270</v>
      </c>
      <c r="AQ18" s="639"/>
      <c r="AR18" s="639"/>
      <c r="AS18" s="639"/>
      <c r="AT18" s="639"/>
      <c r="AU18" s="639"/>
      <c r="AV18" s="639"/>
      <c r="AW18" s="639"/>
      <c r="AX18" s="639"/>
      <c r="AY18" s="639"/>
      <c r="AZ18" s="639"/>
      <c r="BA18" s="639"/>
      <c r="BB18" s="639"/>
      <c r="BC18" s="639"/>
      <c r="BD18" s="639"/>
      <c r="BE18" s="639"/>
      <c r="BF18" s="640"/>
      <c r="BG18" s="641" t="s">
        <v>144</v>
      </c>
      <c r="BH18" s="644"/>
      <c r="BI18" s="644"/>
      <c r="BJ18" s="644"/>
      <c r="BK18" s="644"/>
      <c r="BL18" s="644"/>
      <c r="BM18" s="644"/>
      <c r="BN18" s="645"/>
      <c r="BO18" s="703" t="s">
        <v>245</v>
      </c>
      <c r="BP18" s="703"/>
      <c r="BQ18" s="703"/>
      <c r="BR18" s="703"/>
      <c r="BS18" s="649" t="s">
        <v>125</v>
      </c>
      <c r="BT18" s="644"/>
      <c r="BU18" s="644"/>
      <c r="BV18" s="644"/>
      <c r="BW18" s="644"/>
      <c r="BX18" s="644"/>
      <c r="BY18" s="644"/>
      <c r="BZ18" s="644"/>
      <c r="CA18" s="644"/>
      <c r="CB18" s="684"/>
      <c r="CD18" s="685" t="s">
        <v>271</v>
      </c>
      <c r="CE18" s="682"/>
      <c r="CF18" s="682"/>
      <c r="CG18" s="682"/>
      <c r="CH18" s="682"/>
      <c r="CI18" s="682"/>
      <c r="CJ18" s="682"/>
      <c r="CK18" s="682"/>
      <c r="CL18" s="682"/>
      <c r="CM18" s="682"/>
      <c r="CN18" s="682"/>
      <c r="CO18" s="682"/>
      <c r="CP18" s="682"/>
      <c r="CQ18" s="683"/>
      <c r="CR18" s="641" t="s">
        <v>272</v>
      </c>
      <c r="CS18" s="644"/>
      <c r="CT18" s="644"/>
      <c r="CU18" s="644"/>
      <c r="CV18" s="644"/>
      <c r="CW18" s="644"/>
      <c r="CX18" s="644"/>
      <c r="CY18" s="645"/>
      <c r="CZ18" s="703" t="s">
        <v>125</v>
      </c>
      <c r="DA18" s="703"/>
      <c r="DB18" s="703"/>
      <c r="DC18" s="703"/>
      <c r="DD18" s="649" t="s">
        <v>125</v>
      </c>
      <c r="DE18" s="644"/>
      <c r="DF18" s="644"/>
      <c r="DG18" s="644"/>
      <c r="DH18" s="644"/>
      <c r="DI18" s="644"/>
      <c r="DJ18" s="644"/>
      <c r="DK18" s="644"/>
      <c r="DL18" s="644"/>
      <c r="DM18" s="644"/>
      <c r="DN18" s="644"/>
      <c r="DO18" s="644"/>
      <c r="DP18" s="645"/>
      <c r="DQ18" s="649" t="s">
        <v>245</v>
      </c>
      <c r="DR18" s="644"/>
      <c r="DS18" s="644"/>
      <c r="DT18" s="644"/>
      <c r="DU18" s="644"/>
      <c r="DV18" s="644"/>
      <c r="DW18" s="644"/>
      <c r="DX18" s="644"/>
      <c r="DY18" s="644"/>
      <c r="DZ18" s="644"/>
      <c r="EA18" s="644"/>
      <c r="EB18" s="644"/>
      <c r="EC18" s="684"/>
    </row>
    <row r="19" spans="2:133" ht="11.25" customHeight="1">
      <c r="B19" s="638" t="s">
        <v>273</v>
      </c>
      <c r="C19" s="639"/>
      <c r="D19" s="639"/>
      <c r="E19" s="639"/>
      <c r="F19" s="639"/>
      <c r="G19" s="639"/>
      <c r="H19" s="639"/>
      <c r="I19" s="639"/>
      <c r="J19" s="639"/>
      <c r="K19" s="639"/>
      <c r="L19" s="639"/>
      <c r="M19" s="639"/>
      <c r="N19" s="639"/>
      <c r="O19" s="639"/>
      <c r="P19" s="639"/>
      <c r="Q19" s="640"/>
      <c r="R19" s="641">
        <v>1642444</v>
      </c>
      <c r="S19" s="644"/>
      <c r="T19" s="644"/>
      <c r="U19" s="644"/>
      <c r="V19" s="644"/>
      <c r="W19" s="644"/>
      <c r="X19" s="644"/>
      <c r="Y19" s="645"/>
      <c r="Z19" s="703">
        <v>47.2</v>
      </c>
      <c r="AA19" s="703"/>
      <c r="AB19" s="703"/>
      <c r="AC19" s="703"/>
      <c r="AD19" s="704">
        <v>1642444</v>
      </c>
      <c r="AE19" s="704"/>
      <c r="AF19" s="704"/>
      <c r="AG19" s="704"/>
      <c r="AH19" s="704"/>
      <c r="AI19" s="704"/>
      <c r="AJ19" s="704"/>
      <c r="AK19" s="704"/>
      <c r="AL19" s="646">
        <v>86.2</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v>1035</v>
      </c>
      <c r="BH19" s="644"/>
      <c r="BI19" s="644"/>
      <c r="BJ19" s="644"/>
      <c r="BK19" s="644"/>
      <c r="BL19" s="644"/>
      <c r="BM19" s="644"/>
      <c r="BN19" s="645"/>
      <c r="BO19" s="703">
        <v>0.7</v>
      </c>
      <c r="BP19" s="703"/>
      <c r="BQ19" s="703"/>
      <c r="BR19" s="703"/>
      <c r="BS19" s="649" t="s">
        <v>245</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125</v>
      </c>
      <c r="CS19" s="644"/>
      <c r="CT19" s="644"/>
      <c r="CU19" s="644"/>
      <c r="CV19" s="644"/>
      <c r="CW19" s="644"/>
      <c r="CX19" s="644"/>
      <c r="CY19" s="645"/>
      <c r="CZ19" s="703" t="s">
        <v>245</v>
      </c>
      <c r="DA19" s="703"/>
      <c r="DB19" s="703"/>
      <c r="DC19" s="703"/>
      <c r="DD19" s="649" t="s">
        <v>245</v>
      </c>
      <c r="DE19" s="644"/>
      <c r="DF19" s="644"/>
      <c r="DG19" s="644"/>
      <c r="DH19" s="644"/>
      <c r="DI19" s="644"/>
      <c r="DJ19" s="644"/>
      <c r="DK19" s="644"/>
      <c r="DL19" s="644"/>
      <c r="DM19" s="644"/>
      <c r="DN19" s="644"/>
      <c r="DO19" s="644"/>
      <c r="DP19" s="645"/>
      <c r="DQ19" s="649" t="s">
        <v>125</v>
      </c>
      <c r="DR19" s="644"/>
      <c r="DS19" s="644"/>
      <c r="DT19" s="644"/>
      <c r="DU19" s="644"/>
      <c r="DV19" s="644"/>
      <c r="DW19" s="644"/>
      <c r="DX19" s="644"/>
      <c r="DY19" s="644"/>
      <c r="DZ19" s="644"/>
      <c r="EA19" s="644"/>
      <c r="EB19" s="644"/>
      <c r="EC19" s="684"/>
    </row>
    <row r="20" spans="2:133" ht="11.25" customHeight="1">
      <c r="B20" s="638" t="s">
        <v>276</v>
      </c>
      <c r="C20" s="639"/>
      <c r="D20" s="639"/>
      <c r="E20" s="639"/>
      <c r="F20" s="639"/>
      <c r="G20" s="639"/>
      <c r="H20" s="639"/>
      <c r="I20" s="639"/>
      <c r="J20" s="639"/>
      <c r="K20" s="639"/>
      <c r="L20" s="639"/>
      <c r="M20" s="639"/>
      <c r="N20" s="639"/>
      <c r="O20" s="639"/>
      <c r="P20" s="639"/>
      <c r="Q20" s="640"/>
      <c r="R20" s="641">
        <v>221052</v>
      </c>
      <c r="S20" s="644"/>
      <c r="T20" s="644"/>
      <c r="U20" s="644"/>
      <c r="V20" s="644"/>
      <c r="W20" s="644"/>
      <c r="X20" s="644"/>
      <c r="Y20" s="645"/>
      <c r="Z20" s="703">
        <v>6.4</v>
      </c>
      <c r="AA20" s="703"/>
      <c r="AB20" s="703"/>
      <c r="AC20" s="703"/>
      <c r="AD20" s="704" t="s">
        <v>125</v>
      </c>
      <c r="AE20" s="704"/>
      <c r="AF20" s="704"/>
      <c r="AG20" s="704"/>
      <c r="AH20" s="704"/>
      <c r="AI20" s="704"/>
      <c r="AJ20" s="704"/>
      <c r="AK20" s="704"/>
      <c r="AL20" s="646" t="s">
        <v>245</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v>1035</v>
      </c>
      <c r="BH20" s="644"/>
      <c r="BI20" s="644"/>
      <c r="BJ20" s="644"/>
      <c r="BK20" s="644"/>
      <c r="BL20" s="644"/>
      <c r="BM20" s="644"/>
      <c r="BN20" s="645"/>
      <c r="BO20" s="703">
        <v>0.7</v>
      </c>
      <c r="BP20" s="703"/>
      <c r="BQ20" s="703"/>
      <c r="BR20" s="703"/>
      <c r="BS20" s="649" t="s">
        <v>125</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3363332</v>
      </c>
      <c r="CS20" s="644"/>
      <c r="CT20" s="644"/>
      <c r="CU20" s="644"/>
      <c r="CV20" s="644"/>
      <c r="CW20" s="644"/>
      <c r="CX20" s="644"/>
      <c r="CY20" s="645"/>
      <c r="CZ20" s="703">
        <v>100</v>
      </c>
      <c r="DA20" s="703"/>
      <c r="DB20" s="703"/>
      <c r="DC20" s="703"/>
      <c r="DD20" s="649">
        <v>632462</v>
      </c>
      <c r="DE20" s="644"/>
      <c r="DF20" s="644"/>
      <c r="DG20" s="644"/>
      <c r="DH20" s="644"/>
      <c r="DI20" s="644"/>
      <c r="DJ20" s="644"/>
      <c r="DK20" s="644"/>
      <c r="DL20" s="644"/>
      <c r="DM20" s="644"/>
      <c r="DN20" s="644"/>
      <c r="DO20" s="644"/>
      <c r="DP20" s="645"/>
      <c r="DQ20" s="649">
        <v>2267562</v>
      </c>
      <c r="DR20" s="644"/>
      <c r="DS20" s="644"/>
      <c r="DT20" s="644"/>
      <c r="DU20" s="644"/>
      <c r="DV20" s="644"/>
      <c r="DW20" s="644"/>
      <c r="DX20" s="644"/>
      <c r="DY20" s="644"/>
      <c r="DZ20" s="644"/>
      <c r="EA20" s="644"/>
      <c r="EB20" s="644"/>
      <c r="EC20" s="684"/>
    </row>
    <row r="21" spans="2:133" ht="11.25" customHeight="1">
      <c r="B21" s="638" t="s">
        <v>279</v>
      </c>
      <c r="C21" s="639"/>
      <c r="D21" s="639"/>
      <c r="E21" s="639"/>
      <c r="F21" s="639"/>
      <c r="G21" s="639"/>
      <c r="H21" s="639"/>
      <c r="I21" s="639"/>
      <c r="J21" s="639"/>
      <c r="K21" s="639"/>
      <c r="L21" s="639"/>
      <c r="M21" s="639"/>
      <c r="N21" s="639"/>
      <c r="O21" s="639"/>
      <c r="P21" s="639"/>
      <c r="Q21" s="640"/>
      <c r="R21" s="641" t="s">
        <v>144</v>
      </c>
      <c r="S21" s="644"/>
      <c r="T21" s="644"/>
      <c r="U21" s="644"/>
      <c r="V21" s="644"/>
      <c r="W21" s="644"/>
      <c r="X21" s="644"/>
      <c r="Y21" s="645"/>
      <c r="Z21" s="703" t="s">
        <v>144</v>
      </c>
      <c r="AA21" s="703"/>
      <c r="AB21" s="703"/>
      <c r="AC21" s="703"/>
      <c r="AD21" s="704" t="s">
        <v>245</v>
      </c>
      <c r="AE21" s="704"/>
      <c r="AF21" s="704"/>
      <c r="AG21" s="704"/>
      <c r="AH21" s="704"/>
      <c r="AI21" s="704"/>
      <c r="AJ21" s="704"/>
      <c r="AK21" s="704"/>
      <c r="AL21" s="646" t="s">
        <v>245</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v>1035</v>
      </c>
      <c r="BH21" s="644"/>
      <c r="BI21" s="644"/>
      <c r="BJ21" s="644"/>
      <c r="BK21" s="644"/>
      <c r="BL21" s="644"/>
      <c r="BM21" s="644"/>
      <c r="BN21" s="645"/>
      <c r="BO21" s="703">
        <v>0.7</v>
      </c>
      <c r="BP21" s="703"/>
      <c r="BQ21" s="703"/>
      <c r="BR21" s="703"/>
      <c r="BS21" s="649" t="s">
        <v>144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281</v>
      </c>
      <c r="C22" s="639"/>
      <c r="D22" s="639"/>
      <c r="E22" s="639"/>
      <c r="F22" s="639"/>
      <c r="G22" s="639"/>
      <c r="H22" s="639"/>
      <c r="I22" s="639"/>
      <c r="J22" s="639"/>
      <c r="K22" s="639"/>
      <c r="L22" s="639"/>
      <c r="M22" s="639"/>
      <c r="N22" s="639"/>
      <c r="O22" s="639"/>
      <c r="P22" s="639"/>
      <c r="Q22" s="640"/>
      <c r="R22" s="641">
        <v>2126572</v>
      </c>
      <c r="S22" s="644"/>
      <c r="T22" s="644"/>
      <c r="U22" s="644"/>
      <c r="V22" s="644"/>
      <c r="W22" s="644"/>
      <c r="X22" s="644"/>
      <c r="Y22" s="645"/>
      <c r="Z22" s="703">
        <v>61.1</v>
      </c>
      <c r="AA22" s="703"/>
      <c r="AB22" s="703"/>
      <c r="AC22" s="703"/>
      <c r="AD22" s="704">
        <v>1905520</v>
      </c>
      <c r="AE22" s="704"/>
      <c r="AF22" s="704"/>
      <c r="AG22" s="704"/>
      <c r="AH22" s="704"/>
      <c r="AI22" s="704"/>
      <c r="AJ22" s="704"/>
      <c r="AK22" s="704"/>
      <c r="AL22" s="646">
        <v>100</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125</v>
      </c>
      <c r="BH22" s="644"/>
      <c r="BI22" s="644"/>
      <c r="BJ22" s="644"/>
      <c r="BK22" s="644"/>
      <c r="BL22" s="644"/>
      <c r="BM22" s="644"/>
      <c r="BN22" s="645"/>
      <c r="BO22" s="703" t="s">
        <v>245</v>
      </c>
      <c r="BP22" s="703"/>
      <c r="BQ22" s="703"/>
      <c r="BR22" s="703"/>
      <c r="BS22" s="649" t="s">
        <v>144</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284</v>
      </c>
      <c r="C23" s="639"/>
      <c r="D23" s="639"/>
      <c r="E23" s="639"/>
      <c r="F23" s="639"/>
      <c r="G23" s="639"/>
      <c r="H23" s="639"/>
      <c r="I23" s="639"/>
      <c r="J23" s="639"/>
      <c r="K23" s="639"/>
      <c r="L23" s="639"/>
      <c r="M23" s="639"/>
      <c r="N23" s="639"/>
      <c r="O23" s="639"/>
      <c r="P23" s="639"/>
      <c r="Q23" s="640"/>
      <c r="R23" s="641" t="s">
        <v>125</v>
      </c>
      <c r="S23" s="644"/>
      <c r="T23" s="644"/>
      <c r="U23" s="644"/>
      <c r="V23" s="644"/>
      <c r="W23" s="644"/>
      <c r="X23" s="644"/>
      <c r="Y23" s="645"/>
      <c r="Z23" s="703" t="s">
        <v>245</v>
      </c>
      <c r="AA23" s="703"/>
      <c r="AB23" s="703"/>
      <c r="AC23" s="703"/>
      <c r="AD23" s="704" t="s">
        <v>245</v>
      </c>
      <c r="AE23" s="704"/>
      <c r="AF23" s="704"/>
      <c r="AG23" s="704"/>
      <c r="AH23" s="704"/>
      <c r="AI23" s="704"/>
      <c r="AJ23" s="704"/>
      <c r="AK23" s="704"/>
      <c r="AL23" s="646" t="s">
        <v>245</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245</v>
      </c>
      <c r="BH23" s="644"/>
      <c r="BI23" s="644"/>
      <c r="BJ23" s="644"/>
      <c r="BK23" s="644"/>
      <c r="BL23" s="644"/>
      <c r="BM23" s="644"/>
      <c r="BN23" s="645"/>
      <c r="BO23" s="703" t="s">
        <v>125</v>
      </c>
      <c r="BP23" s="703"/>
      <c r="BQ23" s="703"/>
      <c r="BR23" s="703"/>
      <c r="BS23" s="649" t="s">
        <v>125</v>
      </c>
      <c r="BT23" s="644"/>
      <c r="BU23" s="644"/>
      <c r="BV23" s="644"/>
      <c r="BW23" s="644"/>
      <c r="BX23" s="644"/>
      <c r="BY23" s="644"/>
      <c r="BZ23" s="644"/>
      <c r="CA23" s="644"/>
      <c r="CB23" s="684"/>
      <c r="CD23" s="758" t="s">
        <v>223</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c r="B24" s="638" t="s">
        <v>291</v>
      </c>
      <c r="C24" s="639"/>
      <c r="D24" s="639"/>
      <c r="E24" s="639"/>
      <c r="F24" s="639"/>
      <c r="G24" s="639"/>
      <c r="H24" s="639"/>
      <c r="I24" s="639"/>
      <c r="J24" s="639"/>
      <c r="K24" s="639"/>
      <c r="L24" s="639"/>
      <c r="M24" s="639"/>
      <c r="N24" s="639"/>
      <c r="O24" s="639"/>
      <c r="P24" s="639"/>
      <c r="Q24" s="640"/>
      <c r="R24" s="641">
        <v>27148</v>
      </c>
      <c r="S24" s="644"/>
      <c r="T24" s="644"/>
      <c r="U24" s="644"/>
      <c r="V24" s="644"/>
      <c r="W24" s="644"/>
      <c r="X24" s="644"/>
      <c r="Y24" s="645"/>
      <c r="Z24" s="703">
        <v>0.8</v>
      </c>
      <c r="AA24" s="703"/>
      <c r="AB24" s="703"/>
      <c r="AC24" s="703"/>
      <c r="AD24" s="704" t="s">
        <v>245</v>
      </c>
      <c r="AE24" s="704"/>
      <c r="AF24" s="704"/>
      <c r="AG24" s="704"/>
      <c r="AH24" s="704"/>
      <c r="AI24" s="704"/>
      <c r="AJ24" s="704"/>
      <c r="AK24" s="704"/>
      <c r="AL24" s="646" t="s">
        <v>272</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245</v>
      </c>
      <c r="BH24" s="644"/>
      <c r="BI24" s="644"/>
      <c r="BJ24" s="644"/>
      <c r="BK24" s="644"/>
      <c r="BL24" s="644"/>
      <c r="BM24" s="644"/>
      <c r="BN24" s="645"/>
      <c r="BO24" s="703" t="s">
        <v>125</v>
      </c>
      <c r="BP24" s="703"/>
      <c r="BQ24" s="703"/>
      <c r="BR24" s="703"/>
      <c r="BS24" s="649" t="s">
        <v>245</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1123312</v>
      </c>
      <c r="CS24" s="707"/>
      <c r="CT24" s="707"/>
      <c r="CU24" s="707"/>
      <c r="CV24" s="707"/>
      <c r="CW24" s="707"/>
      <c r="CX24" s="707"/>
      <c r="CY24" s="753"/>
      <c r="CZ24" s="754">
        <v>33.4</v>
      </c>
      <c r="DA24" s="723"/>
      <c r="DB24" s="723"/>
      <c r="DC24" s="757"/>
      <c r="DD24" s="752">
        <v>900150</v>
      </c>
      <c r="DE24" s="707"/>
      <c r="DF24" s="707"/>
      <c r="DG24" s="707"/>
      <c r="DH24" s="707"/>
      <c r="DI24" s="707"/>
      <c r="DJ24" s="707"/>
      <c r="DK24" s="753"/>
      <c r="DL24" s="752">
        <v>870705</v>
      </c>
      <c r="DM24" s="707"/>
      <c r="DN24" s="707"/>
      <c r="DO24" s="707"/>
      <c r="DP24" s="707"/>
      <c r="DQ24" s="707"/>
      <c r="DR24" s="707"/>
      <c r="DS24" s="707"/>
      <c r="DT24" s="707"/>
      <c r="DU24" s="707"/>
      <c r="DV24" s="753"/>
      <c r="DW24" s="754">
        <v>43.9</v>
      </c>
      <c r="DX24" s="723"/>
      <c r="DY24" s="723"/>
      <c r="DZ24" s="723"/>
      <c r="EA24" s="723"/>
      <c r="EB24" s="723"/>
      <c r="EC24" s="755"/>
    </row>
    <row r="25" spans="2:133" ht="11.25" customHeight="1">
      <c r="B25" s="638" t="s">
        <v>294</v>
      </c>
      <c r="C25" s="639"/>
      <c r="D25" s="639"/>
      <c r="E25" s="639"/>
      <c r="F25" s="639"/>
      <c r="G25" s="639"/>
      <c r="H25" s="639"/>
      <c r="I25" s="639"/>
      <c r="J25" s="639"/>
      <c r="K25" s="639"/>
      <c r="L25" s="639"/>
      <c r="M25" s="639"/>
      <c r="N25" s="639"/>
      <c r="O25" s="639"/>
      <c r="P25" s="639"/>
      <c r="Q25" s="640"/>
      <c r="R25" s="641">
        <v>95659</v>
      </c>
      <c r="S25" s="644"/>
      <c r="T25" s="644"/>
      <c r="U25" s="644"/>
      <c r="V25" s="644"/>
      <c r="W25" s="644"/>
      <c r="X25" s="644"/>
      <c r="Y25" s="645"/>
      <c r="Z25" s="703">
        <v>2.7</v>
      </c>
      <c r="AA25" s="703"/>
      <c r="AB25" s="703"/>
      <c r="AC25" s="703"/>
      <c r="AD25" s="704" t="s">
        <v>144</v>
      </c>
      <c r="AE25" s="704"/>
      <c r="AF25" s="704"/>
      <c r="AG25" s="704"/>
      <c r="AH25" s="704"/>
      <c r="AI25" s="704"/>
      <c r="AJ25" s="704"/>
      <c r="AK25" s="704"/>
      <c r="AL25" s="646" t="s">
        <v>245</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125</v>
      </c>
      <c r="BP25" s="703"/>
      <c r="BQ25" s="703"/>
      <c r="BR25" s="703"/>
      <c r="BS25" s="649" t="s">
        <v>144</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455750</v>
      </c>
      <c r="CS25" s="642"/>
      <c r="CT25" s="642"/>
      <c r="CU25" s="642"/>
      <c r="CV25" s="642"/>
      <c r="CW25" s="642"/>
      <c r="CX25" s="642"/>
      <c r="CY25" s="643"/>
      <c r="CZ25" s="646">
        <v>13.6</v>
      </c>
      <c r="DA25" s="675"/>
      <c r="DB25" s="675"/>
      <c r="DC25" s="676"/>
      <c r="DD25" s="649">
        <v>439990</v>
      </c>
      <c r="DE25" s="642"/>
      <c r="DF25" s="642"/>
      <c r="DG25" s="642"/>
      <c r="DH25" s="642"/>
      <c r="DI25" s="642"/>
      <c r="DJ25" s="642"/>
      <c r="DK25" s="643"/>
      <c r="DL25" s="649">
        <v>422948</v>
      </c>
      <c r="DM25" s="642"/>
      <c r="DN25" s="642"/>
      <c r="DO25" s="642"/>
      <c r="DP25" s="642"/>
      <c r="DQ25" s="642"/>
      <c r="DR25" s="642"/>
      <c r="DS25" s="642"/>
      <c r="DT25" s="642"/>
      <c r="DU25" s="642"/>
      <c r="DV25" s="643"/>
      <c r="DW25" s="646">
        <v>21.3</v>
      </c>
      <c r="DX25" s="675"/>
      <c r="DY25" s="675"/>
      <c r="DZ25" s="675"/>
      <c r="EA25" s="675"/>
      <c r="EB25" s="675"/>
      <c r="EC25" s="677"/>
    </row>
    <row r="26" spans="2:133" ht="11.25" customHeight="1">
      <c r="B26" s="638" t="s">
        <v>297</v>
      </c>
      <c r="C26" s="639"/>
      <c r="D26" s="639"/>
      <c r="E26" s="639"/>
      <c r="F26" s="639"/>
      <c r="G26" s="639"/>
      <c r="H26" s="639"/>
      <c r="I26" s="639"/>
      <c r="J26" s="639"/>
      <c r="K26" s="639"/>
      <c r="L26" s="639"/>
      <c r="M26" s="639"/>
      <c r="N26" s="639"/>
      <c r="O26" s="639"/>
      <c r="P26" s="639"/>
      <c r="Q26" s="640"/>
      <c r="R26" s="641">
        <v>5176</v>
      </c>
      <c r="S26" s="644"/>
      <c r="T26" s="644"/>
      <c r="U26" s="644"/>
      <c r="V26" s="644"/>
      <c r="W26" s="644"/>
      <c r="X26" s="644"/>
      <c r="Y26" s="645"/>
      <c r="Z26" s="703">
        <v>0.1</v>
      </c>
      <c r="AA26" s="703"/>
      <c r="AB26" s="703"/>
      <c r="AC26" s="703"/>
      <c r="AD26" s="704" t="s">
        <v>245</v>
      </c>
      <c r="AE26" s="704"/>
      <c r="AF26" s="704"/>
      <c r="AG26" s="704"/>
      <c r="AH26" s="704"/>
      <c r="AI26" s="704"/>
      <c r="AJ26" s="704"/>
      <c r="AK26" s="704"/>
      <c r="AL26" s="646" t="s">
        <v>125</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125</v>
      </c>
      <c r="BH26" s="644"/>
      <c r="BI26" s="644"/>
      <c r="BJ26" s="644"/>
      <c r="BK26" s="644"/>
      <c r="BL26" s="644"/>
      <c r="BM26" s="644"/>
      <c r="BN26" s="645"/>
      <c r="BO26" s="703" t="s">
        <v>125</v>
      </c>
      <c r="BP26" s="703"/>
      <c r="BQ26" s="703"/>
      <c r="BR26" s="703"/>
      <c r="BS26" s="649" t="s">
        <v>125</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282740</v>
      </c>
      <c r="CS26" s="644"/>
      <c r="CT26" s="644"/>
      <c r="CU26" s="644"/>
      <c r="CV26" s="644"/>
      <c r="CW26" s="644"/>
      <c r="CX26" s="644"/>
      <c r="CY26" s="645"/>
      <c r="CZ26" s="646">
        <v>8.4</v>
      </c>
      <c r="DA26" s="675"/>
      <c r="DB26" s="675"/>
      <c r="DC26" s="676"/>
      <c r="DD26" s="649">
        <v>275304</v>
      </c>
      <c r="DE26" s="644"/>
      <c r="DF26" s="644"/>
      <c r="DG26" s="644"/>
      <c r="DH26" s="644"/>
      <c r="DI26" s="644"/>
      <c r="DJ26" s="644"/>
      <c r="DK26" s="645"/>
      <c r="DL26" s="649" t="s">
        <v>245</v>
      </c>
      <c r="DM26" s="644"/>
      <c r="DN26" s="644"/>
      <c r="DO26" s="644"/>
      <c r="DP26" s="644"/>
      <c r="DQ26" s="644"/>
      <c r="DR26" s="644"/>
      <c r="DS26" s="644"/>
      <c r="DT26" s="644"/>
      <c r="DU26" s="644"/>
      <c r="DV26" s="645"/>
      <c r="DW26" s="646" t="s">
        <v>245</v>
      </c>
      <c r="DX26" s="675"/>
      <c r="DY26" s="675"/>
      <c r="DZ26" s="675"/>
      <c r="EA26" s="675"/>
      <c r="EB26" s="675"/>
      <c r="EC26" s="677"/>
    </row>
    <row r="27" spans="2:133" ht="11.25" customHeight="1">
      <c r="B27" s="638" t="s">
        <v>300</v>
      </c>
      <c r="C27" s="639"/>
      <c r="D27" s="639"/>
      <c r="E27" s="639"/>
      <c r="F27" s="639"/>
      <c r="G27" s="639"/>
      <c r="H27" s="639"/>
      <c r="I27" s="639"/>
      <c r="J27" s="639"/>
      <c r="K27" s="639"/>
      <c r="L27" s="639"/>
      <c r="M27" s="639"/>
      <c r="N27" s="639"/>
      <c r="O27" s="639"/>
      <c r="P27" s="639"/>
      <c r="Q27" s="640"/>
      <c r="R27" s="641">
        <v>230147</v>
      </c>
      <c r="S27" s="644"/>
      <c r="T27" s="644"/>
      <c r="U27" s="644"/>
      <c r="V27" s="644"/>
      <c r="W27" s="644"/>
      <c r="X27" s="644"/>
      <c r="Y27" s="645"/>
      <c r="Z27" s="703">
        <v>6.6</v>
      </c>
      <c r="AA27" s="703"/>
      <c r="AB27" s="703"/>
      <c r="AC27" s="703"/>
      <c r="AD27" s="704" t="s">
        <v>245</v>
      </c>
      <c r="AE27" s="704"/>
      <c r="AF27" s="704"/>
      <c r="AG27" s="704"/>
      <c r="AH27" s="704"/>
      <c r="AI27" s="704"/>
      <c r="AJ27" s="704"/>
      <c r="AK27" s="704"/>
      <c r="AL27" s="646" t="s">
        <v>125</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156847</v>
      </c>
      <c r="BH27" s="644"/>
      <c r="BI27" s="644"/>
      <c r="BJ27" s="644"/>
      <c r="BK27" s="644"/>
      <c r="BL27" s="644"/>
      <c r="BM27" s="644"/>
      <c r="BN27" s="645"/>
      <c r="BO27" s="703">
        <v>100</v>
      </c>
      <c r="BP27" s="703"/>
      <c r="BQ27" s="703"/>
      <c r="BR27" s="703"/>
      <c r="BS27" s="649">
        <v>1318</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245191</v>
      </c>
      <c r="CS27" s="642"/>
      <c r="CT27" s="642"/>
      <c r="CU27" s="642"/>
      <c r="CV27" s="642"/>
      <c r="CW27" s="642"/>
      <c r="CX27" s="642"/>
      <c r="CY27" s="643"/>
      <c r="CZ27" s="646">
        <v>7.3</v>
      </c>
      <c r="DA27" s="675"/>
      <c r="DB27" s="675"/>
      <c r="DC27" s="676"/>
      <c r="DD27" s="649">
        <v>135697</v>
      </c>
      <c r="DE27" s="642"/>
      <c r="DF27" s="642"/>
      <c r="DG27" s="642"/>
      <c r="DH27" s="642"/>
      <c r="DI27" s="642"/>
      <c r="DJ27" s="642"/>
      <c r="DK27" s="643"/>
      <c r="DL27" s="649">
        <v>123294</v>
      </c>
      <c r="DM27" s="642"/>
      <c r="DN27" s="642"/>
      <c r="DO27" s="642"/>
      <c r="DP27" s="642"/>
      <c r="DQ27" s="642"/>
      <c r="DR27" s="642"/>
      <c r="DS27" s="642"/>
      <c r="DT27" s="642"/>
      <c r="DU27" s="642"/>
      <c r="DV27" s="643"/>
      <c r="DW27" s="646">
        <v>6.2</v>
      </c>
      <c r="DX27" s="675"/>
      <c r="DY27" s="675"/>
      <c r="DZ27" s="675"/>
      <c r="EA27" s="675"/>
      <c r="EB27" s="675"/>
      <c r="EC27" s="677"/>
    </row>
    <row r="28" spans="2:133" ht="11.25" customHeight="1">
      <c r="B28" s="746" t="s">
        <v>303</v>
      </c>
      <c r="C28" s="747"/>
      <c r="D28" s="747"/>
      <c r="E28" s="747"/>
      <c r="F28" s="747"/>
      <c r="G28" s="747"/>
      <c r="H28" s="747"/>
      <c r="I28" s="747"/>
      <c r="J28" s="747"/>
      <c r="K28" s="747"/>
      <c r="L28" s="747"/>
      <c r="M28" s="747"/>
      <c r="N28" s="747"/>
      <c r="O28" s="747"/>
      <c r="P28" s="747"/>
      <c r="Q28" s="748"/>
      <c r="R28" s="641">
        <v>300</v>
      </c>
      <c r="S28" s="644"/>
      <c r="T28" s="644"/>
      <c r="U28" s="644"/>
      <c r="V28" s="644"/>
      <c r="W28" s="644"/>
      <c r="X28" s="644"/>
      <c r="Y28" s="645"/>
      <c r="Z28" s="703">
        <v>0</v>
      </c>
      <c r="AA28" s="703"/>
      <c r="AB28" s="703"/>
      <c r="AC28" s="703"/>
      <c r="AD28" s="704">
        <v>300</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422371</v>
      </c>
      <c r="CS28" s="644"/>
      <c r="CT28" s="644"/>
      <c r="CU28" s="644"/>
      <c r="CV28" s="644"/>
      <c r="CW28" s="644"/>
      <c r="CX28" s="644"/>
      <c r="CY28" s="645"/>
      <c r="CZ28" s="646">
        <v>12.6</v>
      </c>
      <c r="DA28" s="675"/>
      <c r="DB28" s="675"/>
      <c r="DC28" s="676"/>
      <c r="DD28" s="649">
        <v>324463</v>
      </c>
      <c r="DE28" s="644"/>
      <c r="DF28" s="644"/>
      <c r="DG28" s="644"/>
      <c r="DH28" s="644"/>
      <c r="DI28" s="644"/>
      <c r="DJ28" s="644"/>
      <c r="DK28" s="645"/>
      <c r="DL28" s="649">
        <v>324463</v>
      </c>
      <c r="DM28" s="644"/>
      <c r="DN28" s="644"/>
      <c r="DO28" s="644"/>
      <c r="DP28" s="644"/>
      <c r="DQ28" s="644"/>
      <c r="DR28" s="644"/>
      <c r="DS28" s="644"/>
      <c r="DT28" s="644"/>
      <c r="DU28" s="644"/>
      <c r="DV28" s="645"/>
      <c r="DW28" s="646">
        <v>16.3</v>
      </c>
      <c r="DX28" s="675"/>
      <c r="DY28" s="675"/>
      <c r="DZ28" s="675"/>
      <c r="EA28" s="675"/>
      <c r="EB28" s="675"/>
      <c r="EC28" s="677"/>
    </row>
    <row r="29" spans="2:133" ht="11.25" customHeight="1">
      <c r="B29" s="638" t="s">
        <v>305</v>
      </c>
      <c r="C29" s="639"/>
      <c r="D29" s="639"/>
      <c r="E29" s="639"/>
      <c r="F29" s="639"/>
      <c r="G29" s="639"/>
      <c r="H29" s="639"/>
      <c r="I29" s="639"/>
      <c r="J29" s="639"/>
      <c r="K29" s="639"/>
      <c r="L29" s="639"/>
      <c r="M29" s="639"/>
      <c r="N29" s="639"/>
      <c r="O29" s="639"/>
      <c r="P29" s="639"/>
      <c r="Q29" s="640"/>
      <c r="R29" s="641">
        <v>135525</v>
      </c>
      <c r="S29" s="644"/>
      <c r="T29" s="644"/>
      <c r="U29" s="644"/>
      <c r="V29" s="644"/>
      <c r="W29" s="644"/>
      <c r="X29" s="644"/>
      <c r="Y29" s="645"/>
      <c r="Z29" s="703">
        <v>3.9</v>
      </c>
      <c r="AA29" s="703"/>
      <c r="AB29" s="703"/>
      <c r="AC29" s="703"/>
      <c r="AD29" s="704" t="s">
        <v>245</v>
      </c>
      <c r="AE29" s="704"/>
      <c r="AF29" s="704"/>
      <c r="AG29" s="704"/>
      <c r="AH29" s="704"/>
      <c r="AI29" s="704"/>
      <c r="AJ29" s="704"/>
      <c r="AK29" s="704"/>
      <c r="AL29" s="646" t="s">
        <v>125</v>
      </c>
      <c r="AM29" s="647"/>
      <c r="AN29" s="647"/>
      <c r="AO29" s="705"/>
      <c r="AP29" s="715" t="s">
        <v>223</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309</v>
      </c>
      <c r="CG29" s="682"/>
      <c r="CH29" s="682"/>
      <c r="CI29" s="682"/>
      <c r="CJ29" s="682"/>
      <c r="CK29" s="682"/>
      <c r="CL29" s="682"/>
      <c r="CM29" s="682"/>
      <c r="CN29" s="682"/>
      <c r="CO29" s="682"/>
      <c r="CP29" s="682"/>
      <c r="CQ29" s="683"/>
      <c r="CR29" s="641">
        <v>422371</v>
      </c>
      <c r="CS29" s="642"/>
      <c r="CT29" s="642"/>
      <c r="CU29" s="642"/>
      <c r="CV29" s="642"/>
      <c r="CW29" s="642"/>
      <c r="CX29" s="642"/>
      <c r="CY29" s="643"/>
      <c r="CZ29" s="646">
        <v>12.6</v>
      </c>
      <c r="DA29" s="675"/>
      <c r="DB29" s="675"/>
      <c r="DC29" s="676"/>
      <c r="DD29" s="649">
        <v>324463</v>
      </c>
      <c r="DE29" s="642"/>
      <c r="DF29" s="642"/>
      <c r="DG29" s="642"/>
      <c r="DH29" s="642"/>
      <c r="DI29" s="642"/>
      <c r="DJ29" s="642"/>
      <c r="DK29" s="643"/>
      <c r="DL29" s="649">
        <v>324463</v>
      </c>
      <c r="DM29" s="642"/>
      <c r="DN29" s="642"/>
      <c r="DO29" s="642"/>
      <c r="DP29" s="642"/>
      <c r="DQ29" s="642"/>
      <c r="DR29" s="642"/>
      <c r="DS29" s="642"/>
      <c r="DT29" s="642"/>
      <c r="DU29" s="642"/>
      <c r="DV29" s="643"/>
      <c r="DW29" s="646">
        <v>16.3</v>
      </c>
      <c r="DX29" s="675"/>
      <c r="DY29" s="675"/>
      <c r="DZ29" s="675"/>
      <c r="EA29" s="675"/>
      <c r="EB29" s="675"/>
      <c r="EC29" s="677"/>
    </row>
    <row r="30" spans="2:133" ht="11.25" customHeight="1">
      <c r="B30" s="638" t="s">
        <v>310</v>
      </c>
      <c r="C30" s="639"/>
      <c r="D30" s="639"/>
      <c r="E30" s="639"/>
      <c r="F30" s="639"/>
      <c r="G30" s="639"/>
      <c r="H30" s="639"/>
      <c r="I30" s="639"/>
      <c r="J30" s="639"/>
      <c r="K30" s="639"/>
      <c r="L30" s="639"/>
      <c r="M30" s="639"/>
      <c r="N30" s="639"/>
      <c r="O30" s="639"/>
      <c r="P30" s="639"/>
      <c r="Q30" s="640"/>
      <c r="R30" s="641">
        <v>21403</v>
      </c>
      <c r="S30" s="644"/>
      <c r="T30" s="644"/>
      <c r="U30" s="644"/>
      <c r="V30" s="644"/>
      <c r="W30" s="644"/>
      <c r="X30" s="644"/>
      <c r="Y30" s="645"/>
      <c r="Z30" s="703">
        <v>0.6</v>
      </c>
      <c r="AA30" s="703"/>
      <c r="AB30" s="703"/>
      <c r="AC30" s="703"/>
      <c r="AD30" s="704" t="s">
        <v>125</v>
      </c>
      <c r="AE30" s="704"/>
      <c r="AF30" s="704"/>
      <c r="AG30" s="704"/>
      <c r="AH30" s="704"/>
      <c r="AI30" s="704"/>
      <c r="AJ30" s="704"/>
      <c r="AK30" s="704"/>
      <c r="AL30" s="646" t="s">
        <v>125</v>
      </c>
      <c r="AM30" s="647"/>
      <c r="AN30" s="647"/>
      <c r="AO30" s="705"/>
      <c r="AP30" s="731" t="s">
        <v>311</v>
      </c>
      <c r="AQ30" s="732"/>
      <c r="AR30" s="732"/>
      <c r="AS30" s="732"/>
      <c r="AT30" s="737" t="s">
        <v>312</v>
      </c>
      <c r="AU30" s="210"/>
      <c r="AV30" s="210"/>
      <c r="AW30" s="210"/>
      <c r="AX30" s="740" t="s">
        <v>186</v>
      </c>
      <c r="AY30" s="741"/>
      <c r="AZ30" s="741"/>
      <c r="BA30" s="741"/>
      <c r="BB30" s="741"/>
      <c r="BC30" s="741"/>
      <c r="BD30" s="741"/>
      <c r="BE30" s="741"/>
      <c r="BF30" s="742"/>
      <c r="BG30" s="721">
        <v>99.2</v>
      </c>
      <c r="BH30" s="722"/>
      <c r="BI30" s="722"/>
      <c r="BJ30" s="722"/>
      <c r="BK30" s="722"/>
      <c r="BL30" s="722"/>
      <c r="BM30" s="723">
        <v>97.7</v>
      </c>
      <c r="BN30" s="722"/>
      <c r="BO30" s="722"/>
      <c r="BP30" s="722"/>
      <c r="BQ30" s="724"/>
      <c r="BR30" s="721">
        <v>99.4</v>
      </c>
      <c r="BS30" s="722"/>
      <c r="BT30" s="722"/>
      <c r="BU30" s="722"/>
      <c r="BV30" s="722"/>
      <c r="BW30" s="722"/>
      <c r="BX30" s="723">
        <v>97.6</v>
      </c>
      <c r="BY30" s="722"/>
      <c r="BZ30" s="722"/>
      <c r="CA30" s="722"/>
      <c r="CB30" s="724"/>
      <c r="CD30" s="727"/>
      <c r="CE30" s="728"/>
      <c r="CF30" s="685" t="s">
        <v>313</v>
      </c>
      <c r="CG30" s="682"/>
      <c r="CH30" s="682"/>
      <c r="CI30" s="682"/>
      <c r="CJ30" s="682"/>
      <c r="CK30" s="682"/>
      <c r="CL30" s="682"/>
      <c r="CM30" s="682"/>
      <c r="CN30" s="682"/>
      <c r="CO30" s="682"/>
      <c r="CP30" s="682"/>
      <c r="CQ30" s="683"/>
      <c r="CR30" s="641">
        <v>394015</v>
      </c>
      <c r="CS30" s="644"/>
      <c r="CT30" s="644"/>
      <c r="CU30" s="644"/>
      <c r="CV30" s="644"/>
      <c r="CW30" s="644"/>
      <c r="CX30" s="644"/>
      <c r="CY30" s="645"/>
      <c r="CZ30" s="646">
        <v>11.7</v>
      </c>
      <c r="DA30" s="675"/>
      <c r="DB30" s="675"/>
      <c r="DC30" s="676"/>
      <c r="DD30" s="649">
        <v>303855</v>
      </c>
      <c r="DE30" s="644"/>
      <c r="DF30" s="644"/>
      <c r="DG30" s="644"/>
      <c r="DH30" s="644"/>
      <c r="DI30" s="644"/>
      <c r="DJ30" s="644"/>
      <c r="DK30" s="645"/>
      <c r="DL30" s="649">
        <v>303855</v>
      </c>
      <c r="DM30" s="644"/>
      <c r="DN30" s="644"/>
      <c r="DO30" s="644"/>
      <c r="DP30" s="644"/>
      <c r="DQ30" s="644"/>
      <c r="DR30" s="644"/>
      <c r="DS30" s="644"/>
      <c r="DT30" s="644"/>
      <c r="DU30" s="644"/>
      <c r="DV30" s="645"/>
      <c r="DW30" s="646">
        <v>15.3</v>
      </c>
      <c r="DX30" s="675"/>
      <c r="DY30" s="675"/>
      <c r="DZ30" s="675"/>
      <c r="EA30" s="675"/>
      <c r="EB30" s="675"/>
      <c r="EC30" s="677"/>
    </row>
    <row r="31" spans="2:133" ht="11.25" customHeight="1">
      <c r="B31" s="638" t="s">
        <v>314</v>
      </c>
      <c r="C31" s="639"/>
      <c r="D31" s="639"/>
      <c r="E31" s="639"/>
      <c r="F31" s="639"/>
      <c r="G31" s="639"/>
      <c r="H31" s="639"/>
      <c r="I31" s="639"/>
      <c r="J31" s="639"/>
      <c r="K31" s="639"/>
      <c r="L31" s="639"/>
      <c r="M31" s="639"/>
      <c r="N31" s="639"/>
      <c r="O31" s="639"/>
      <c r="P31" s="639"/>
      <c r="Q31" s="640"/>
      <c r="R31" s="641">
        <v>2334</v>
      </c>
      <c r="S31" s="644"/>
      <c r="T31" s="644"/>
      <c r="U31" s="644"/>
      <c r="V31" s="644"/>
      <c r="W31" s="644"/>
      <c r="X31" s="644"/>
      <c r="Y31" s="645"/>
      <c r="Z31" s="703">
        <v>0.1</v>
      </c>
      <c r="AA31" s="703"/>
      <c r="AB31" s="703"/>
      <c r="AC31" s="703"/>
      <c r="AD31" s="704" t="s">
        <v>125</v>
      </c>
      <c r="AE31" s="704"/>
      <c r="AF31" s="704"/>
      <c r="AG31" s="704"/>
      <c r="AH31" s="704"/>
      <c r="AI31" s="704"/>
      <c r="AJ31" s="704"/>
      <c r="AK31" s="704"/>
      <c r="AL31" s="646" t="s">
        <v>144</v>
      </c>
      <c r="AM31" s="647"/>
      <c r="AN31" s="647"/>
      <c r="AO31" s="705"/>
      <c r="AP31" s="733"/>
      <c r="AQ31" s="734"/>
      <c r="AR31" s="734"/>
      <c r="AS31" s="734"/>
      <c r="AT31" s="738"/>
      <c r="AU31" s="209" t="s">
        <v>315</v>
      </c>
      <c r="AV31" s="209"/>
      <c r="AW31" s="209"/>
      <c r="AX31" s="638" t="s">
        <v>316</v>
      </c>
      <c r="AY31" s="639"/>
      <c r="AZ31" s="639"/>
      <c r="BA31" s="639"/>
      <c r="BB31" s="639"/>
      <c r="BC31" s="639"/>
      <c r="BD31" s="639"/>
      <c r="BE31" s="639"/>
      <c r="BF31" s="640"/>
      <c r="BG31" s="719">
        <v>99.3</v>
      </c>
      <c r="BH31" s="642"/>
      <c r="BI31" s="642"/>
      <c r="BJ31" s="642"/>
      <c r="BK31" s="642"/>
      <c r="BL31" s="642"/>
      <c r="BM31" s="647">
        <v>98.8</v>
      </c>
      <c r="BN31" s="720"/>
      <c r="BO31" s="720"/>
      <c r="BP31" s="720"/>
      <c r="BQ31" s="681"/>
      <c r="BR31" s="719">
        <v>99.8</v>
      </c>
      <c r="BS31" s="642"/>
      <c r="BT31" s="642"/>
      <c r="BU31" s="642"/>
      <c r="BV31" s="642"/>
      <c r="BW31" s="642"/>
      <c r="BX31" s="647">
        <v>98.8</v>
      </c>
      <c r="BY31" s="720"/>
      <c r="BZ31" s="720"/>
      <c r="CA31" s="720"/>
      <c r="CB31" s="681"/>
      <c r="CD31" s="727"/>
      <c r="CE31" s="728"/>
      <c r="CF31" s="685" t="s">
        <v>317</v>
      </c>
      <c r="CG31" s="682"/>
      <c r="CH31" s="682"/>
      <c r="CI31" s="682"/>
      <c r="CJ31" s="682"/>
      <c r="CK31" s="682"/>
      <c r="CL31" s="682"/>
      <c r="CM31" s="682"/>
      <c r="CN31" s="682"/>
      <c r="CO31" s="682"/>
      <c r="CP31" s="682"/>
      <c r="CQ31" s="683"/>
      <c r="CR31" s="641">
        <v>28356</v>
      </c>
      <c r="CS31" s="642"/>
      <c r="CT31" s="642"/>
      <c r="CU31" s="642"/>
      <c r="CV31" s="642"/>
      <c r="CW31" s="642"/>
      <c r="CX31" s="642"/>
      <c r="CY31" s="643"/>
      <c r="CZ31" s="646">
        <v>0.8</v>
      </c>
      <c r="DA31" s="675"/>
      <c r="DB31" s="675"/>
      <c r="DC31" s="676"/>
      <c r="DD31" s="649">
        <v>20608</v>
      </c>
      <c r="DE31" s="642"/>
      <c r="DF31" s="642"/>
      <c r="DG31" s="642"/>
      <c r="DH31" s="642"/>
      <c r="DI31" s="642"/>
      <c r="DJ31" s="642"/>
      <c r="DK31" s="643"/>
      <c r="DL31" s="649">
        <v>20608</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318</v>
      </c>
      <c r="C32" s="639"/>
      <c r="D32" s="639"/>
      <c r="E32" s="639"/>
      <c r="F32" s="639"/>
      <c r="G32" s="639"/>
      <c r="H32" s="639"/>
      <c r="I32" s="639"/>
      <c r="J32" s="639"/>
      <c r="K32" s="639"/>
      <c r="L32" s="639"/>
      <c r="M32" s="639"/>
      <c r="N32" s="639"/>
      <c r="O32" s="639"/>
      <c r="P32" s="639"/>
      <c r="Q32" s="640"/>
      <c r="R32" s="641">
        <v>89808</v>
      </c>
      <c r="S32" s="644"/>
      <c r="T32" s="644"/>
      <c r="U32" s="644"/>
      <c r="V32" s="644"/>
      <c r="W32" s="644"/>
      <c r="X32" s="644"/>
      <c r="Y32" s="645"/>
      <c r="Z32" s="703">
        <v>2.6</v>
      </c>
      <c r="AA32" s="703"/>
      <c r="AB32" s="703"/>
      <c r="AC32" s="703"/>
      <c r="AD32" s="704" t="s">
        <v>144</v>
      </c>
      <c r="AE32" s="704"/>
      <c r="AF32" s="704"/>
      <c r="AG32" s="704"/>
      <c r="AH32" s="704"/>
      <c r="AI32" s="704"/>
      <c r="AJ32" s="704"/>
      <c r="AK32" s="704"/>
      <c r="AL32" s="646" t="s">
        <v>144</v>
      </c>
      <c r="AM32" s="647"/>
      <c r="AN32" s="647"/>
      <c r="AO32" s="705"/>
      <c r="AP32" s="735"/>
      <c r="AQ32" s="736"/>
      <c r="AR32" s="736"/>
      <c r="AS32" s="736"/>
      <c r="AT32" s="739"/>
      <c r="AU32" s="211"/>
      <c r="AV32" s="211"/>
      <c r="AW32" s="211"/>
      <c r="AX32" s="653" t="s">
        <v>319</v>
      </c>
      <c r="AY32" s="654"/>
      <c r="AZ32" s="654"/>
      <c r="BA32" s="654"/>
      <c r="BB32" s="654"/>
      <c r="BC32" s="654"/>
      <c r="BD32" s="654"/>
      <c r="BE32" s="654"/>
      <c r="BF32" s="655"/>
      <c r="BG32" s="718">
        <v>98.8</v>
      </c>
      <c r="BH32" s="657"/>
      <c r="BI32" s="657"/>
      <c r="BJ32" s="657"/>
      <c r="BK32" s="657"/>
      <c r="BL32" s="657"/>
      <c r="BM32" s="701">
        <v>95.7</v>
      </c>
      <c r="BN32" s="657"/>
      <c r="BO32" s="657"/>
      <c r="BP32" s="657"/>
      <c r="BQ32" s="694"/>
      <c r="BR32" s="718">
        <v>98.8</v>
      </c>
      <c r="BS32" s="657"/>
      <c r="BT32" s="657"/>
      <c r="BU32" s="657"/>
      <c r="BV32" s="657"/>
      <c r="BW32" s="657"/>
      <c r="BX32" s="701">
        <v>95</v>
      </c>
      <c r="BY32" s="657"/>
      <c r="BZ32" s="657"/>
      <c r="CA32" s="657"/>
      <c r="CB32" s="694"/>
      <c r="CD32" s="729"/>
      <c r="CE32" s="730"/>
      <c r="CF32" s="685" t="s">
        <v>320</v>
      </c>
      <c r="CG32" s="682"/>
      <c r="CH32" s="682"/>
      <c r="CI32" s="682"/>
      <c r="CJ32" s="682"/>
      <c r="CK32" s="682"/>
      <c r="CL32" s="682"/>
      <c r="CM32" s="682"/>
      <c r="CN32" s="682"/>
      <c r="CO32" s="682"/>
      <c r="CP32" s="682"/>
      <c r="CQ32" s="683"/>
      <c r="CR32" s="641" t="s">
        <v>125</v>
      </c>
      <c r="CS32" s="644"/>
      <c r="CT32" s="644"/>
      <c r="CU32" s="644"/>
      <c r="CV32" s="644"/>
      <c r="CW32" s="644"/>
      <c r="CX32" s="644"/>
      <c r="CY32" s="645"/>
      <c r="CZ32" s="646" t="s">
        <v>125</v>
      </c>
      <c r="DA32" s="675"/>
      <c r="DB32" s="675"/>
      <c r="DC32" s="676"/>
      <c r="DD32" s="649" t="s">
        <v>144</v>
      </c>
      <c r="DE32" s="644"/>
      <c r="DF32" s="644"/>
      <c r="DG32" s="644"/>
      <c r="DH32" s="644"/>
      <c r="DI32" s="644"/>
      <c r="DJ32" s="644"/>
      <c r="DK32" s="645"/>
      <c r="DL32" s="649" t="s">
        <v>245</v>
      </c>
      <c r="DM32" s="644"/>
      <c r="DN32" s="644"/>
      <c r="DO32" s="644"/>
      <c r="DP32" s="644"/>
      <c r="DQ32" s="644"/>
      <c r="DR32" s="644"/>
      <c r="DS32" s="644"/>
      <c r="DT32" s="644"/>
      <c r="DU32" s="644"/>
      <c r="DV32" s="645"/>
      <c r="DW32" s="646" t="s">
        <v>125</v>
      </c>
      <c r="DX32" s="675"/>
      <c r="DY32" s="675"/>
      <c r="DZ32" s="675"/>
      <c r="EA32" s="675"/>
      <c r="EB32" s="675"/>
      <c r="EC32" s="677"/>
    </row>
    <row r="33" spans="2:133" ht="11.25" customHeight="1">
      <c r="B33" s="638" t="s">
        <v>321</v>
      </c>
      <c r="C33" s="639"/>
      <c r="D33" s="639"/>
      <c r="E33" s="639"/>
      <c r="F33" s="639"/>
      <c r="G33" s="639"/>
      <c r="H33" s="639"/>
      <c r="I33" s="639"/>
      <c r="J33" s="639"/>
      <c r="K33" s="639"/>
      <c r="L33" s="639"/>
      <c r="M33" s="639"/>
      <c r="N33" s="639"/>
      <c r="O33" s="639"/>
      <c r="P33" s="639"/>
      <c r="Q33" s="640"/>
      <c r="R33" s="641">
        <v>153430</v>
      </c>
      <c r="S33" s="644"/>
      <c r="T33" s="644"/>
      <c r="U33" s="644"/>
      <c r="V33" s="644"/>
      <c r="W33" s="644"/>
      <c r="X33" s="644"/>
      <c r="Y33" s="645"/>
      <c r="Z33" s="703">
        <v>4.4000000000000004</v>
      </c>
      <c r="AA33" s="703"/>
      <c r="AB33" s="703"/>
      <c r="AC33" s="703"/>
      <c r="AD33" s="704" t="s">
        <v>245</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322</v>
      </c>
      <c r="CE33" s="682"/>
      <c r="CF33" s="682"/>
      <c r="CG33" s="682"/>
      <c r="CH33" s="682"/>
      <c r="CI33" s="682"/>
      <c r="CJ33" s="682"/>
      <c r="CK33" s="682"/>
      <c r="CL33" s="682"/>
      <c r="CM33" s="682"/>
      <c r="CN33" s="682"/>
      <c r="CO33" s="682"/>
      <c r="CP33" s="682"/>
      <c r="CQ33" s="683"/>
      <c r="CR33" s="641">
        <v>1607558</v>
      </c>
      <c r="CS33" s="642"/>
      <c r="CT33" s="642"/>
      <c r="CU33" s="642"/>
      <c r="CV33" s="642"/>
      <c r="CW33" s="642"/>
      <c r="CX33" s="642"/>
      <c r="CY33" s="643"/>
      <c r="CZ33" s="646">
        <v>47.8</v>
      </c>
      <c r="DA33" s="675"/>
      <c r="DB33" s="675"/>
      <c r="DC33" s="676"/>
      <c r="DD33" s="649">
        <v>1269779</v>
      </c>
      <c r="DE33" s="642"/>
      <c r="DF33" s="642"/>
      <c r="DG33" s="642"/>
      <c r="DH33" s="642"/>
      <c r="DI33" s="642"/>
      <c r="DJ33" s="642"/>
      <c r="DK33" s="643"/>
      <c r="DL33" s="649">
        <v>357923</v>
      </c>
      <c r="DM33" s="642"/>
      <c r="DN33" s="642"/>
      <c r="DO33" s="642"/>
      <c r="DP33" s="642"/>
      <c r="DQ33" s="642"/>
      <c r="DR33" s="642"/>
      <c r="DS33" s="642"/>
      <c r="DT33" s="642"/>
      <c r="DU33" s="642"/>
      <c r="DV33" s="643"/>
      <c r="DW33" s="646">
        <v>18</v>
      </c>
      <c r="DX33" s="675"/>
      <c r="DY33" s="675"/>
      <c r="DZ33" s="675"/>
      <c r="EA33" s="675"/>
      <c r="EB33" s="675"/>
      <c r="EC33" s="677"/>
    </row>
    <row r="34" spans="2:133" ht="11.25" customHeight="1">
      <c r="B34" s="638" t="s">
        <v>323</v>
      </c>
      <c r="C34" s="639"/>
      <c r="D34" s="639"/>
      <c r="E34" s="639"/>
      <c r="F34" s="639"/>
      <c r="G34" s="639"/>
      <c r="H34" s="639"/>
      <c r="I34" s="639"/>
      <c r="J34" s="639"/>
      <c r="K34" s="639"/>
      <c r="L34" s="639"/>
      <c r="M34" s="639"/>
      <c r="N34" s="639"/>
      <c r="O34" s="639"/>
      <c r="P34" s="639"/>
      <c r="Q34" s="640"/>
      <c r="R34" s="641">
        <v>65060</v>
      </c>
      <c r="S34" s="644"/>
      <c r="T34" s="644"/>
      <c r="U34" s="644"/>
      <c r="V34" s="644"/>
      <c r="W34" s="644"/>
      <c r="X34" s="644"/>
      <c r="Y34" s="645"/>
      <c r="Z34" s="703">
        <v>1.9</v>
      </c>
      <c r="AA34" s="703"/>
      <c r="AB34" s="703"/>
      <c r="AC34" s="703"/>
      <c r="AD34" s="704">
        <v>49</v>
      </c>
      <c r="AE34" s="704"/>
      <c r="AF34" s="704"/>
      <c r="AG34" s="704"/>
      <c r="AH34" s="704"/>
      <c r="AI34" s="704"/>
      <c r="AJ34" s="704"/>
      <c r="AK34" s="704"/>
      <c r="AL34" s="646">
        <v>0</v>
      </c>
      <c r="AM34" s="647"/>
      <c r="AN34" s="647"/>
      <c r="AO34" s="705"/>
      <c r="AP34" s="214"/>
      <c r="AQ34" s="715" t="s">
        <v>324</v>
      </c>
      <c r="AR34" s="716"/>
      <c r="AS34" s="716"/>
      <c r="AT34" s="716"/>
      <c r="AU34" s="716"/>
      <c r="AV34" s="716"/>
      <c r="AW34" s="716"/>
      <c r="AX34" s="716"/>
      <c r="AY34" s="716"/>
      <c r="AZ34" s="716"/>
      <c r="BA34" s="716"/>
      <c r="BB34" s="716"/>
      <c r="BC34" s="716"/>
      <c r="BD34" s="716"/>
      <c r="BE34" s="716"/>
      <c r="BF34" s="717"/>
      <c r="BG34" s="715" t="s">
        <v>325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326</v>
      </c>
      <c r="CE34" s="682"/>
      <c r="CF34" s="682"/>
      <c r="CG34" s="682"/>
      <c r="CH34" s="682"/>
      <c r="CI34" s="682"/>
      <c r="CJ34" s="682"/>
      <c r="CK34" s="682"/>
      <c r="CL34" s="682"/>
      <c r="CM34" s="682"/>
      <c r="CN34" s="682"/>
      <c r="CO34" s="682"/>
      <c r="CP34" s="682"/>
      <c r="CQ34" s="683"/>
      <c r="CR34" s="641">
        <v>447861</v>
      </c>
      <c r="CS34" s="644"/>
      <c r="CT34" s="644"/>
      <c r="CU34" s="644"/>
      <c r="CV34" s="644"/>
      <c r="CW34" s="644"/>
      <c r="CX34" s="644"/>
      <c r="CY34" s="645"/>
      <c r="CZ34" s="646">
        <v>13.3</v>
      </c>
      <c r="DA34" s="675"/>
      <c r="DB34" s="675"/>
      <c r="DC34" s="676"/>
      <c r="DD34" s="649">
        <v>277777</v>
      </c>
      <c r="DE34" s="644"/>
      <c r="DF34" s="644"/>
      <c r="DG34" s="644"/>
      <c r="DH34" s="644"/>
      <c r="DI34" s="644"/>
      <c r="DJ34" s="644"/>
      <c r="DK34" s="645"/>
      <c r="DL34" s="649">
        <v>126646</v>
      </c>
      <c r="DM34" s="644"/>
      <c r="DN34" s="644"/>
      <c r="DO34" s="644"/>
      <c r="DP34" s="644"/>
      <c r="DQ34" s="644"/>
      <c r="DR34" s="644"/>
      <c r="DS34" s="644"/>
      <c r="DT34" s="644"/>
      <c r="DU34" s="644"/>
      <c r="DV34" s="645"/>
      <c r="DW34" s="646">
        <v>6.4</v>
      </c>
      <c r="DX34" s="675"/>
      <c r="DY34" s="675"/>
      <c r="DZ34" s="675"/>
      <c r="EA34" s="675"/>
      <c r="EB34" s="675"/>
      <c r="EC34" s="677"/>
    </row>
    <row r="35" spans="2:133" ht="11.25" customHeight="1">
      <c r="B35" s="638" t="s">
        <v>327</v>
      </c>
      <c r="C35" s="639"/>
      <c r="D35" s="639"/>
      <c r="E35" s="639"/>
      <c r="F35" s="639"/>
      <c r="G35" s="639"/>
      <c r="H35" s="639"/>
      <c r="I35" s="639"/>
      <c r="J35" s="639"/>
      <c r="K35" s="639"/>
      <c r="L35" s="639"/>
      <c r="M35" s="639"/>
      <c r="N35" s="639"/>
      <c r="O35" s="639"/>
      <c r="P35" s="639"/>
      <c r="Q35" s="640"/>
      <c r="R35" s="641">
        <v>526913</v>
      </c>
      <c r="S35" s="644"/>
      <c r="T35" s="644"/>
      <c r="U35" s="644"/>
      <c r="V35" s="644"/>
      <c r="W35" s="644"/>
      <c r="X35" s="644"/>
      <c r="Y35" s="645"/>
      <c r="Z35" s="703">
        <v>15.1</v>
      </c>
      <c r="AA35" s="703"/>
      <c r="AB35" s="703"/>
      <c r="AC35" s="703"/>
      <c r="AD35" s="704" t="s">
        <v>144</v>
      </c>
      <c r="AE35" s="704"/>
      <c r="AF35" s="704"/>
      <c r="AG35" s="704"/>
      <c r="AH35" s="704"/>
      <c r="AI35" s="704"/>
      <c r="AJ35" s="704"/>
      <c r="AK35" s="704"/>
      <c r="AL35" s="646" t="s">
        <v>125</v>
      </c>
      <c r="AM35" s="647"/>
      <c r="AN35" s="647"/>
      <c r="AO35" s="705"/>
      <c r="AP35" s="214"/>
      <c r="AQ35" s="709" t="s">
        <v>328</v>
      </c>
      <c r="AR35" s="710"/>
      <c r="AS35" s="710"/>
      <c r="AT35" s="710"/>
      <c r="AU35" s="710"/>
      <c r="AV35" s="710"/>
      <c r="AW35" s="710"/>
      <c r="AX35" s="710"/>
      <c r="AY35" s="711"/>
      <c r="AZ35" s="706">
        <v>499166</v>
      </c>
      <c r="BA35" s="707"/>
      <c r="BB35" s="707"/>
      <c r="BC35" s="707"/>
      <c r="BD35" s="707"/>
      <c r="BE35" s="707"/>
      <c r="BF35" s="708"/>
      <c r="BG35" s="712" t="s">
        <v>329</v>
      </c>
      <c r="BH35" s="713"/>
      <c r="BI35" s="713"/>
      <c r="BJ35" s="713"/>
      <c r="BK35" s="713"/>
      <c r="BL35" s="713"/>
      <c r="BM35" s="713"/>
      <c r="BN35" s="713"/>
      <c r="BO35" s="713"/>
      <c r="BP35" s="713"/>
      <c r="BQ35" s="713"/>
      <c r="BR35" s="713"/>
      <c r="BS35" s="713"/>
      <c r="BT35" s="713"/>
      <c r="BU35" s="714"/>
      <c r="BV35" s="706">
        <v>34097</v>
      </c>
      <c r="BW35" s="707"/>
      <c r="BX35" s="707"/>
      <c r="BY35" s="707"/>
      <c r="BZ35" s="707"/>
      <c r="CA35" s="707"/>
      <c r="CB35" s="708"/>
      <c r="CD35" s="685" t="s">
        <v>330</v>
      </c>
      <c r="CE35" s="682"/>
      <c r="CF35" s="682"/>
      <c r="CG35" s="682"/>
      <c r="CH35" s="682"/>
      <c r="CI35" s="682"/>
      <c r="CJ35" s="682"/>
      <c r="CK35" s="682"/>
      <c r="CL35" s="682"/>
      <c r="CM35" s="682"/>
      <c r="CN35" s="682"/>
      <c r="CO35" s="682"/>
      <c r="CP35" s="682"/>
      <c r="CQ35" s="683"/>
      <c r="CR35" s="641">
        <v>100320</v>
      </c>
      <c r="CS35" s="642"/>
      <c r="CT35" s="642"/>
      <c r="CU35" s="642"/>
      <c r="CV35" s="642"/>
      <c r="CW35" s="642"/>
      <c r="CX35" s="642"/>
      <c r="CY35" s="643"/>
      <c r="CZ35" s="646">
        <v>3</v>
      </c>
      <c r="DA35" s="675"/>
      <c r="DB35" s="675"/>
      <c r="DC35" s="676"/>
      <c r="DD35" s="649">
        <v>70526</v>
      </c>
      <c r="DE35" s="642"/>
      <c r="DF35" s="642"/>
      <c r="DG35" s="642"/>
      <c r="DH35" s="642"/>
      <c r="DI35" s="642"/>
      <c r="DJ35" s="642"/>
      <c r="DK35" s="643"/>
      <c r="DL35" s="649">
        <v>2223</v>
      </c>
      <c r="DM35" s="642"/>
      <c r="DN35" s="642"/>
      <c r="DO35" s="642"/>
      <c r="DP35" s="642"/>
      <c r="DQ35" s="642"/>
      <c r="DR35" s="642"/>
      <c r="DS35" s="642"/>
      <c r="DT35" s="642"/>
      <c r="DU35" s="642"/>
      <c r="DV35" s="643"/>
      <c r="DW35" s="646">
        <v>0.1</v>
      </c>
      <c r="DX35" s="675"/>
      <c r="DY35" s="675"/>
      <c r="DZ35" s="675"/>
      <c r="EA35" s="675"/>
      <c r="EB35" s="675"/>
      <c r="EC35" s="677"/>
    </row>
    <row r="36" spans="2:133" ht="11.25" customHeight="1">
      <c r="B36" s="638" t="s">
        <v>331</v>
      </c>
      <c r="C36" s="639"/>
      <c r="D36" s="639"/>
      <c r="E36" s="639"/>
      <c r="F36" s="639"/>
      <c r="G36" s="639"/>
      <c r="H36" s="639"/>
      <c r="I36" s="639"/>
      <c r="J36" s="639"/>
      <c r="K36" s="639"/>
      <c r="L36" s="639"/>
      <c r="M36" s="639"/>
      <c r="N36" s="639"/>
      <c r="O36" s="639"/>
      <c r="P36" s="639"/>
      <c r="Q36" s="640"/>
      <c r="R36" s="641">
        <v>9600</v>
      </c>
      <c r="S36" s="644"/>
      <c r="T36" s="644"/>
      <c r="U36" s="644"/>
      <c r="V36" s="644"/>
      <c r="W36" s="644"/>
      <c r="X36" s="644"/>
      <c r="Y36" s="645"/>
      <c r="Z36" s="703">
        <v>0.3</v>
      </c>
      <c r="AA36" s="703"/>
      <c r="AB36" s="703"/>
      <c r="AC36" s="703"/>
      <c r="AD36" s="704" t="s">
        <v>245</v>
      </c>
      <c r="AE36" s="704"/>
      <c r="AF36" s="704"/>
      <c r="AG36" s="704"/>
      <c r="AH36" s="704"/>
      <c r="AI36" s="704"/>
      <c r="AJ36" s="704"/>
      <c r="AK36" s="704"/>
      <c r="AL36" s="646" t="s">
        <v>125</v>
      </c>
      <c r="AM36" s="647"/>
      <c r="AN36" s="647"/>
      <c r="AO36" s="705"/>
      <c r="AQ36" s="678" t="s">
        <v>332</v>
      </c>
      <c r="AR36" s="679"/>
      <c r="AS36" s="679"/>
      <c r="AT36" s="679"/>
      <c r="AU36" s="679"/>
      <c r="AV36" s="679"/>
      <c r="AW36" s="679"/>
      <c r="AX36" s="679"/>
      <c r="AY36" s="680"/>
      <c r="AZ36" s="641">
        <v>300750</v>
      </c>
      <c r="BA36" s="644"/>
      <c r="BB36" s="644"/>
      <c r="BC36" s="644"/>
      <c r="BD36" s="642"/>
      <c r="BE36" s="642"/>
      <c r="BF36" s="681"/>
      <c r="BG36" s="685" t="s">
        <v>333</v>
      </c>
      <c r="BH36" s="682"/>
      <c r="BI36" s="682"/>
      <c r="BJ36" s="682"/>
      <c r="BK36" s="682"/>
      <c r="BL36" s="682"/>
      <c r="BM36" s="682"/>
      <c r="BN36" s="682"/>
      <c r="BO36" s="682"/>
      <c r="BP36" s="682"/>
      <c r="BQ36" s="682"/>
      <c r="BR36" s="682"/>
      <c r="BS36" s="682"/>
      <c r="BT36" s="682"/>
      <c r="BU36" s="683"/>
      <c r="BV36" s="641">
        <v>36838</v>
      </c>
      <c r="BW36" s="644"/>
      <c r="BX36" s="644"/>
      <c r="BY36" s="644"/>
      <c r="BZ36" s="644"/>
      <c r="CA36" s="644"/>
      <c r="CB36" s="684"/>
      <c r="CD36" s="685" t="s">
        <v>334</v>
      </c>
      <c r="CE36" s="682"/>
      <c r="CF36" s="682"/>
      <c r="CG36" s="682"/>
      <c r="CH36" s="682"/>
      <c r="CI36" s="682"/>
      <c r="CJ36" s="682"/>
      <c r="CK36" s="682"/>
      <c r="CL36" s="682"/>
      <c r="CM36" s="682"/>
      <c r="CN36" s="682"/>
      <c r="CO36" s="682"/>
      <c r="CP36" s="682"/>
      <c r="CQ36" s="683"/>
      <c r="CR36" s="641">
        <v>765298</v>
      </c>
      <c r="CS36" s="644"/>
      <c r="CT36" s="644"/>
      <c r="CU36" s="644"/>
      <c r="CV36" s="644"/>
      <c r="CW36" s="644"/>
      <c r="CX36" s="644"/>
      <c r="CY36" s="645"/>
      <c r="CZ36" s="646">
        <v>22.8</v>
      </c>
      <c r="DA36" s="675"/>
      <c r="DB36" s="675"/>
      <c r="DC36" s="676"/>
      <c r="DD36" s="649">
        <v>666375</v>
      </c>
      <c r="DE36" s="644"/>
      <c r="DF36" s="644"/>
      <c r="DG36" s="644"/>
      <c r="DH36" s="644"/>
      <c r="DI36" s="644"/>
      <c r="DJ36" s="644"/>
      <c r="DK36" s="645"/>
      <c r="DL36" s="649">
        <v>210557</v>
      </c>
      <c r="DM36" s="644"/>
      <c r="DN36" s="644"/>
      <c r="DO36" s="644"/>
      <c r="DP36" s="644"/>
      <c r="DQ36" s="644"/>
      <c r="DR36" s="644"/>
      <c r="DS36" s="644"/>
      <c r="DT36" s="644"/>
      <c r="DU36" s="644"/>
      <c r="DV36" s="645"/>
      <c r="DW36" s="646">
        <v>10.6</v>
      </c>
      <c r="DX36" s="675"/>
      <c r="DY36" s="675"/>
      <c r="DZ36" s="675"/>
      <c r="EA36" s="675"/>
      <c r="EB36" s="675"/>
      <c r="EC36" s="677"/>
    </row>
    <row r="37" spans="2:133" ht="11.25" customHeight="1">
      <c r="B37" s="638" t="s">
        <v>335</v>
      </c>
      <c r="C37" s="639"/>
      <c r="D37" s="639"/>
      <c r="E37" s="639"/>
      <c r="F37" s="639"/>
      <c r="G37" s="639"/>
      <c r="H37" s="639"/>
      <c r="I37" s="639"/>
      <c r="J37" s="639"/>
      <c r="K37" s="639"/>
      <c r="L37" s="639"/>
      <c r="M37" s="639"/>
      <c r="N37" s="639"/>
      <c r="O37" s="639"/>
      <c r="P37" s="639"/>
      <c r="Q37" s="640"/>
      <c r="R37" s="641">
        <v>70113</v>
      </c>
      <c r="S37" s="644"/>
      <c r="T37" s="644"/>
      <c r="U37" s="644"/>
      <c r="V37" s="644"/>
      <c r="W37" s="644"/>
      <c r="X37" s="644"/>
      <c r="Y37" s="645"/>
      <c r="Z37" s="703">
        <v>2</v>
      </c>
      <c r="AA37" s="703"/>
      <c r="AB37" s="703"/>
      <c r="AC37" s="703"/>
      <c r="AD37" s="704" t="s">
        <v>125</v>
      </c>
      <c r="AE37" s="704"/>
      <c r="AF37" s="704"/>
      <c r="AG37" s="704"/>
      <c r="AH37" s="704"/>
      <c r="AI37" s="704"/>
      <c r="AJ37" s="704"/>
      <c r="AK37" s="704"/>
      <c r="AL37" s="646" t="s">
        <v>125</v>
      </c>
      <c r="AM37" s="647"/>
      <c r="AN37" s="647"/>
      <c r="AO37" s="705"/>
      <c r="AQ37" s="678" t="s">
        <v>336</v>
      </c>
      <c r="AR37" s="679"/>
      <c r="AS37" s="679"/>
      <c r="AT37" s="679"/>
      <c r="AU37" s="679"/>
      <c r="AV37" s="679"/>
      <c r="AW37" s="679"/>
      <c r="AX37" s="679"/>
      <c r="AY37" s="680"/>
      <c r="AZ37" s="641">
        <v>57295</v>
      </c>
      <c r="BA37" s="644"/>
      <c r="BB37" s="644"/>
      <c r="BC37" s="644"/>
      <c r="BD37" s="642"/>
      <c r="BE37" s="642"/>
      <c r="BF37" s="681"/>
      <c r="BG37" s="685" t="s">
        <v>337</v>
      </c>
      <c r="BH37" s="682"/>
      <c r="BI37" s="682"/>
      <c r="BJ37" s="682"/>
      <c r="BK37" s="682"/>
      <c r="BL37" s="682"/>
      <c r="BM37" s="682"/>
      <c r="BN37" s="682"/>
      <c r="BO37" s="682"/>
      <c r="BP37" s="682"/>
      <c r="BQ37" s="682"/>
      <c r="BR37" s="682"/>
      <c r="BS37" s="682"/>
      <c r="BT37" s="682"/>
      <c r="BU37" s="683"/>
      <c r="BV37" s="641">
        <v>285</v>
      </c>
      <c r="BW37" s="644"/>
      <c r="BX37" s="644"/>
      <c r="BY37" s="644"/>
      <c r="BZ37" s="644"/>
      <c r="CA37" s="644"/>
      <c r="CB37" s="684"/>
      <c r="CD37" s="685" t="s">
        <v>338</v>
      </c>
      <c r="CE37" s="682"/>
      <c r="CF37" s="682"/>
      <c r="CG37" s="682"/>
      <c r="CH37" s="682"/>
      <c r="CI37" s="682"/>
      <c r="CJ37" s="682"/>
      <c r="CK37" s="682"/>
      <c r="CL37" s="682"/>
      <c r="CM37" s="682"/>
      <c r="CN37" s="682"/>
      <c r="CO37" s="682"/>
      <c r="CP37" s="682"/>
      <c r="CQ37" s="683"/>
      <c r="CR37" s="641">
        <v>197293</v>
      </c>
      <c r="CS37" s="642"/>
      <c r="CT37" s="642"/>
      <c r="CU37" s="642"/>
      <c r="CV37" s="642"/>
      <c r="CW37" s="642"/>
      <c r="CX37" s="642"/>
      <c r="CY37" s="643"/>
      <c r="CZ37" s="646">
        <v>5.9</v>
      </c>
      <c r="DA37" s="675"/>
      <c r="DB37" s="675"/>
      <c r="DC37" s="676"/>
      <c r="DD37" s="649">
        <v>191965</v>
      </c>
      <c r="DE37" s="642"/>
      <c r="DF37" s="642"/>
      <c r="DG37" s="642"/>
      <c r="DH37" s="642"/>
      <c r="DI37" s="642"/>
      <c r="DJ37" s="642"/>
      <c r="DK37" s="643"/>
      <c r="DL37" s="649">
        <v>191859</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c r="B38" s="653" t="s">
        <v>339</v>
      </c>
      <c r="C38" s="654"/>
      <c r="D38" s="654"/>
      <c r="E38" s="654"/>
      <c r="F38" s="654"/>
      <c r="G38" s="654"/>
      <c r="H38" s="654"/>
      <c r="I38" s="654"/>
      <c r="J38" s="654"/>
      <c r="K38" s="654"/>
      <c r="L38" s="654"/>
      <c r="M38" s="654"/>
      <c r="N38" s="654"/>
      <c r="O38" s="654"/>
      <c r="P38" s="654"/>
      <c r="Q38" s="655"/>
      <c r="R38" s="656">
        <v>3479475</v>
      </c>
      <c r="S38" s="693"/>
      <c r="T38" s="693"/>
      <c r="U38" s="693"/>
      <c r="V38" s="693"/>
      <c r="W38" s="693"/>
      <c r="X38" s="693"/>
      <c r="Y38" s="698"/>
      <c r="Z38" s="699">
        <v>100</v>
      </c>
      <c r="AA38" s="699"/>
      <c r="AB38" s="699"/>
      <c r="AC38" s="699"/>
      <c r="AD38" s="700">
        <v>1905869</v>
      </c>
      <c r="AE38" s="700"/>
      <c r="AF38" s="700"/>
      <c r="AG38" s="700"/>
      <c r="AH38" s="700"/>
      <c r="AI38" s="700"/>
      <c r="AJ38" s="700"/>
      <c r="AK38" s="700"/>
      <c r="AL38" s="659">
        <v>100</v>
      </c>
      <c r="AM38" s="701"/>
      <c r="AN38" s="701"/>
      <c r="AO38" s="702"/>
      <c r="AQ38" s="678" t="s">
        <v>340</v>
      </c>
      <c r="AR38" s="679"/>
      <c r="AS38" s="679"/>
      <c r="AT38" s="679"/>
      <c r="AU38" s="679"/>
      <c r="AV38" s="679"/>
      <c r="AW38" s="679"/>
      <c r="AX38" s="679"/>
      <c r="AY38" s="680"/>
      <c r="AZ38" s="641">
        <v>33923</v>
      </c>
      <c r="BA38" s="644"/>
      <c r="BB38" s="644"/>
      <c r="BC38" s="644"/>
      <c r="BD38" s="642"/>
      <c r="BE38" s="642"/>
      <c r="BF38" s="681"/>
      <c r="BG38" s="685" t="s">
        <v>341</v>
      </c>
      <c r="BH38" s="682"/>
      <c r="BI38" s="682"/>
      <c r="BJ38" s="682"/>
      <c r="BK38" s="682"/>
      <c r="BL38" s="682"/>
      <c r="BM38" s="682"/>
      <c r="BN38" s="682"/>
      <c r="BO38" s="682"/>
      <c r="BP38" s="682"/>
      <c r="BQ38" s="682"/>
      <c r="BR38" s="682"/>
      <c r="BS38" s="682"/>
      <c r="BT38" s="682"/>
      <c r="BU38" s="683"/>
      <c r="BV38" s="641">
        <v>476</v>
      </c>
      <c r="BW38" s="644"/>
      <c r="BX38" s="644"/>
      <c r="BY38" s="644"/>
      <c r="BZ38" s="644"/>
      <c r="CA38" s="644"/>
      <c r="CB38" s="684"/>
      <c r="CD38" s="685" t="s">
        <v>342</v>
      </c>
      <c r="CE38" s="682"/>
      <c r="CF38" s="682"/>
      <c r="CG38" s="682"/>
      <c r="CH38" s="682"/>
      <c r="CI38" s="682"/>
      <c r="CJ38" s="682"/>
      <c r="CK38" s="682"/>
      <c r="CL38" s="682"/>
      <c r="CM38" s="682"/>
      <c r="CN38" s="682"/>
      <c r="CO38" s="682"/>
      <c r="CP38" s="682"/>
      <c r="CQ38" s="683"/>
      <c r="CR38" s="641">
        <v>198416</v>
      </c>
      <c r="CS38" s="644"/>
      <c r="CT38" s="644"/>
      <c r="CU38" s="644"/>
      <c r="CV38" s="644"/>
      <c r="CW38" s="644"/>
      <c r="CX38" s="644"/>
      <c r="CY38" s="645"/>
      <c r="CZ38" s="646">
        <v>5.9</v>
      </c>
      <c r="DA38" s="675"/>
      <c r="DB38" s="675"/>
      <c r="DC38" s="676"/>
      <c r="DD38" s="649">
        <v>182534</v>
      </c>
      <c r="DE38" s="644"/>
      <c r="DF38" s="644"/>
      <c r="DG38" s="644"/>
      <c r="DH38" s="644"/>
      <c r="DI38" s="644"/>
      <c r="DJ38" s="644"/>
      <c r="DK38" s="645"/>
      <c r="DL38" s="649">
        <v>18497</v>
      </c>
      <c r="DM38" s="644"/>
      <c r="DN38" s="644"/>
      <c r="DO38" s="644"/>
      <c r="DP38" s="644"/>
      <c r="DQ38" s="644"/>
      <c r="DR38" s="644"/>
      <c r="DS38" s="644"/>
      <c r="DT38" s="644"/>
      <c r="DU38" s="644"/>
      <c r="DV38" s="645"/>
      <c r="DW38" s="646">
        <v>0.9</v>
      </c>
      <c r="DX38" s="675"/>
      <c r="DY38" s="675"/>
      <c r="DZ38" s="675"/>
      <c r="EA38" s="675"/>
      <c r="EB38" s="675"/>
      <c r="EC38" s="677"/>
    </row>
    <row r="39" spans="2:133" ht="11.25" customHeight="1">
      <c r="AQ39" s="678" t="s">
        <v>343</v>
      </c>
      <c r="AR39" s="679"/>
      <c r="AS39" s="679"/>
      <c r="AT39" s="679"/>
      <c r="AU39" s="679"/>
      <c r="AV39" s="679"/>
      <c r="AW39" s="679"/>
      <c r="AX39" s="679"/>
      <c r="AY39" s="680"/>
      <c r="AZ39" s="641" t="s">
        <v>272</v>
      </c>
      <c r="BA39" s="644"/>
      <c r="BB39" s="644"/>
      <c r="BC39" s="644"/>
      <c r="BD39" s="642"/>
      <c r="BE39" s="642"/>
      <c r="BF39" s="681"/>
      <c r="BG39" s="686" t="s">
        <v>344</v>
      </c>
      <c r="BH39" s="687"/>
      <c r="BI39" s="687"/>
      <c r="BJ39" s="687"/>
      <c r="BK39" s="687"/>
      <c r="BL39" s="215"/>
      <c r="BM39" s="682" t="s">
        <v>345</v>
      </c>
      <c r="BN39" s="682"/>
      <c r="BO39" s="682"/>
      <c r="BP39" s="682"/>
      <c r="BQ39" s="682"/>
      <c r="BR39" s="682"/>
      <c r="BS39" s="682"/>
      <c r="BT39" s="682"/>
      <c r="BU39" s="683"/>
      <c r="BV39" s="641">
        <v>88</v>
      </c>
      <c r="BW39" s="644"/>
      <c r="BX39" s="644"/>
      <c r="BY39" s="644"/>
      <c r="BZ39" s="644"/>
      <c r="CA39" s="644"/>
      <c r="CB39" s="684"/>
      <c r="CD39" s="685" t="s">
        <v>346</v>
      </c>
      <c r="CE39" s="682"/>
      <c r="CF39" s="682"/>
      <c r="CG39" s="682"/>
      <c r="CH39" s="682"/>
      <c r="CI39" s="682"/>
      <c r="CJ39" s="682"/>
      <c r="CK39" s="682"/>
      <c r="CL39" s="682"/>
      <c r="CM39" s="682"/>
      <c r="CN39" s="682"/>
      <c r="CO39" s="682"/>
      <c r="CP39" s="682"/>
      <c r="CQ39" s="683"/>
      <c r="CR39" s="641">
        <v>75663</v>
      </c>
      <c r="CS39" s="642"/>
      <c r="CT39" s="642"/>
      <c r="CU39" s="642"/>
      <c r="CV39" s="642"/>
      <c r="CW39" s="642"/>
      <c r="CX39" s="642"/>
      <c r="CY39" s="643"/>
      <c r="CZ39" s="646">
        <v>2.2000000000000002</v>
      </c>
      <c r="DA39" s="675"/>
      <c r="DB39" s="675"/>
      <c r="DC39" s="676"/>
      <c r="DD39" s="649">
        <v>72567</v>
      </c>
      <c r="DE39" s="642"/>
      <c r="DF39" s="642"/>
      <c r="DG39" s="642"/>
      <c r="DH39" s="642"/>
      <c r="DI39" s="642"/>
      <c r="DJ39" s="642"/>
      <c r="DK39" s="643"/>
      <c r="DL39" s="649" t="s">
        <v>125</v>
      </c>
      <c r="DM39" s="642"/>
      <c r="DN39" s="642"/>
      <c r="DO39" s="642"/>
      <c r="DP39" s="642"/>
      <c r="DQ39" s="642"/>
      <c r="DR39" s="642"/>
      <c r="DS39" s="642"/>
      <c r="DT39" s="642"/>
      <c r="DU39" s="642"/>
      <c r="DV39" s="643"/>
      <c r="DW39" s="646" t="s">
        <v>272</v>
      </c>
      <c r="DX39" s="675"/>
      <c r="DY39" s="675"/>
      <c r="DZ39" s="675"/>
      <c r="EA39" s="675"/>
      <c r="EB39" s="675"/>
      <c r="EC39" s="677"/>
    </row>
    <row r="40" spans="2:133" ht="11.25" customHeight="1">
      <c r="AQ40" s="678" t="s">
        <v>347</v>
      </c>
      <c r="AR40" s="679"/>
      <c r="AS40" s="679"/>
      <c r="AT40" s="679"/>
      <c r="AU40" s="679"/>
      <c r="AV40" s="679"/>
      <c r="AW40" s="679"/>
      <c r="AX40" s="679"/>
      <c r="AY40" s="680"/>
      <c r="AZ40" s="641">
        <v>18759</v>
      </c>
      <c r="BA40" s="644"/>
      <c r="BB40" s="644"/>
      <c r="BC40" s="644"/>
      <c r="BD40" s="642"/>
      <c r="BE40" s="642"/>
      <c r="BF40" s="681"/>
      <c r="BG40" s="686"/>
      <c r="BH40" s="687"/>
      <c r="BI40" s="687"/>
      <c r="BJ40" s="687"/>
      <c r="BK40" s="687"/>
      <c r="BL40" s="215"/>
      <c r="BM40" s="682" t="s">
        <v>348</v>
      </c>
      <c r="BN40" s="682"/>
      <c r="BO40" s="682"/>
      <c r="BP40" s="682"/>
      <c r="BQ40" s="682"/>
      <c r="BR40" s="682"/>
      <c r="BS40" s="682"/>
      <c r="BT40" s="682"/>
      <c r="BU40" s="683"/>
      <c r="BV40" s="641">
        <v>184</v>
      </c>
      <c r="BW40" s="644"/>
      <c r="BX40" s="644"/>
      <c r="BY40" s="644"/>
      <c r="BZ40" s="644"/>
      <c r="CA40" s="644"/>
      <c r="CB40" s="684"/>
      <c r="CD40" s="685" t="s">
        <v>349</v>
      </c>
      <c r="CE40" s="682"/>
      <c r="CF40" s="682"/>
      <c r="CG40" s="682"/>
      <c r="CH40" s="682"/>
      <c r="CI40" s="682"/>
      <c r="CJ40" s="682"/>
      <c r="CK40" s="682"/>
      <c r="CL40" s="682"/>
      <c r="CM40" s="682"/>
      <c r="CN40" s="682"/>
      <c r="CO40" s="682"/>
      <c r="CP40" s="682"/>
      <c r="CQ40" s="683"/>
      <c r="CR40" s="641">
        <v>20000</v>
      </c>
      <c r="CS40" s="644"/>
      <c r="CT40" s="644"/>
      <c r="CU40" s="644"/>
      <c r="CV40" s="644"/>
      <c r="CW40" s="644"/>
      <c r="CX40" s="644"/>
      <c r="CY40" s="645"/>
      <c r="CZ40" s="646">
        <v>0.6</v>
      </c>
      <c r="DA40" s="675"/>
      <c r="DB40" s="675"/>
      <c r="DC40" s="676"/>
      <c r="DD40" s="649" t="s">
        <v>272</v>
      </c>
      <c r="DE40" s="644"/>
      <c r="DF40" s="644"/>
      <c r="DG40" s="644"/>
      <c r="DH40" s="644"/>
      <c r="DI40" s="644"/>
      <c r="DJ40" s="644"/>
      <c r="DK40" s="645"/>
      <c r="DL40" s="649" t="s">
        <v>245</v>
      </c>
      <c r="DM40" s="644"/>
      <c r="DN40" s="644"/>
      <c r="DO40" s="644"/>
      <c r="DP40" s="644"/>
      <c r="DQ40" s="644"/>
      <c r="DR40" s="644"/>
      <c r="DS40" s="644"/>
      <c r="DT40" s="644"/>
      <c r="DU40" s="644"/>
      <c r="DV40" s="645"/>
      <c r="DW40" s="646" t="s">
        <v>125</v>
      </c>
      <c r="DX40" s="675"/>
      <c r="DY40" s="675"/>
      <c r="DZ40" s="675"/>
      <c r="EA40" s="675"/>
      <c r="EB40" s="675"/>
      <c r="EC40" s="677"/>
    </row>
    <row r="41" spans="2:133" ht="11.25" customHeight="1">
      <c r="AQ41" s="690" t="s">
        <v>350</v>
      </c>
      <c r="AR41" s="691"/>
      <c r="AS41" s="691"/>
      <c r="AT41" s="691"/>
      <c r="AU41" s="691"/>
      <c r="AV41" s="691"/>
      <c r="AW41" s="691"/>
      <c r="AX41" s="691"/>
      <c r="AY41" s="692"/>
      <c r="AZ41" s="656">
        <v>88439</v>
      </c>
      <c r="BA41" s="693"/>
      <c r="BB41" s="693"/>
      <c r="BC41" s="693"/>
      <c r="BD41" s="657"/>
      <c r="BE41" s="657"/>
      <c r="BF41" s="694"/>
      <c r="BG41" s="688"/>
      <c r="BH41" s="689"/>
      <c r="BI41" s="689"/>
      <c r="BJ41" s="689"/>
      <c r="BK41" s="689"/>
      <c r="BL41" s="216"/>
      <c r="BM41" s="695" t="s">
        <v>351</v>
      </c>
      <c r="BN41" s="695"/>
      <c r="BO41" s="695"/>
      <c r="BP41" s="695"/>
      <c r="BQ41" s="695"/>
      <c r="BR41" s="695"/>
      <c r="BS41" s="695"/>
      <c r="BT41" s="695"/>
      <c r="BU41" s="696"/>
      <c r="BV41" s="656">
        <v>355</v>
      </c>
      <c r="BW41" s="693"/>
      <c r="BX41" s="693"/>
      <c r="BY41" s="693"/>
      <c r="BZ41" s="693"/>
      <c r="CA41" s="693"/>
      <c r="CB41" s="697"/>
      <c r="CD41" s="685" t="s">
        <v>352</v>
      </c>
      <c r="CE41" s="682"/>
      <c r="CF41" s="682"/>
      <c r="CG41" s="682"/>
      <c r="CH41" s="682"/>
      <c r="CI41" s="682"/>
      <c r="CJ41" s="682"/>
      <c r="CK41" s="682"/>
      <c r="CL41" s="682"/>
      <c r="CM41" s="682"/>
      <c r="CN41" s="682"/>
      <c r="CO41" s="682"/>
      <c r="CP41" s="682"/>
      <c r="CQ41" s="683"/>
      <c r="CR41" s="641" t="s">
        <v>125</v>
      </c>
      <c r="CS41" s="642"/>
      <c r="CT41" s="642"/>
      <c r="CU41" s="642"/>
      <c r="CV41" s="642"/>
      <c r="CW41" s="642"/>
      <c r="CX41" s="642"/>
      <c r="CY41" s="643"/>
      <c r="CZ41" s="646" t="s">
        <v>125</v>
      </c>
      <c r="DA41" s="675"/>
      <c r="DB41" s="675"/>
      <c r="DC41" s="676"/>
      <c r="DD41" s="649" t="s">
        <v>245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354</v>
      </c>
      <c r="CE42" s="639"/>
      <c r="CF42" s="639"/>
      <c r="CG42" s="639"/>
      <c r="CH42" s="639"/>
      <c r="CI42" s="639"/>
      <c r="CJ42" s="639"/>
      <c r="CK42" s="639"/>
      <c r="CL42" s="639"/>
      <c r="CM42" s="639"/>
      <c r="CN42" s="639"/>
      <c r="CO42" s="639"/>
      <c r="CP42" s="639"/>
      <c r="CQ42" s="640"/>
      <c r="CR42" s="641">
        <v>632462</v>
      </c>
      <c r="CS42" s="644"/>
      <c r="CT42" s="644"/>
      <c r="CU42" s="644"/>
      <c r="CV42" s="644"/>
      <c r="CW42" s="644"/>
      <c r="CX42" s="644"/>
      <c r="CY42" s="645"/>
      <c r="CZ42" s="646">
        <v>18.8</v>
      </c>
      <c r="DA42" s="647"/>
      <c r="DB42" s="647"/>
      <c r="DC42" s="648"/>
      <c r="DD42" s="649">
        <v>97633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356</v>
      </c>
      <c r="CE43" s="639"/>
      <c r="CF43" s="639"/>
      <c r="CG43" s="639"/>
      <c r="CH43" s="639"/>
      <c r="CI43" s="639"/>
      <c r="CJ43" s="639"/>
      <c r="CK43" s="639"/>
      <c r="CL43" s="639"/>
      <c r="CM43" s="639"/>
      <c r="CN43" s="639"/>
      <c r="CO43" s="639"/>
      <c r="CP43" s="639"/>
      <c r="CQ43" s="640"/>
      <c r="CR43" s="641" t="s">
        <v>125</v>
      </c>
      <c r="CS43" s="642"/>
      <c r="CT43" s="642"/>
      <c r="CU43" s="642"/>
      <c r="CV43" s="642"/>
      <c r="CW43" s="642"/>
      <c r="CX43" s="642"/>
      <c r="CY43" s="643"/>
      <c r="CZ43" s="646" t="s">
        <v>125</v>
      </c>
      <c r="DA43" s="675"/>
      <c r="DB43" s="675"/>
      <c r="DC43" s="676"/>
      <c r="DD43" s="649" t="s">
        <v>125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357</v>
      </c>
      <c r="CD44" s="669" t="s">
        <v>308</v>
      </c>
      <c r="CE44" s="670"/>
      <c r="CF44" s="638" t="s">
        <v>358</v>
      </c>
      <c r="CG44" s="639"/>
      <c r="CH44" s="639"/>
      <c r="CI44" s="639"/>
      <c r="CJ44" s="639"/>
      <c r="CK44" s="639"/>
      <c r="CL44" s="639"/>
      <c r="CM44" s="639"/>
      <c r="CN44" s="639"/>
      <c r="CO44" s="639"/>
      <c r="CP44" s="639"/>
      <c r="CQ44" s="640"/>
      <c r="CR44" s="641">
        <v>632462</v>
      </c>
      <c r="CS44" s="644"/>
      <c r="CT44" s="644"/>
      <c r="CU44" s="644"/>
      <c r="CV44" s="644"/>
      <c r="CW44" s="644"/>
      <c r="CX44" s="644"/>
      <c r="CY44" s="645"/>
      <c r="CZ44" s="646">
        <v>18.8</v>
      </c>
      <c r="DA44" s="647"/>
      <c r="DB44" s="647"/>
      <c r="DC44" s="648"/>
      <c r="DD44" s="649">
        <v>97633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359</v>
      </c>
      <c r="CG45" s="639"/>
      <c r="CH45" s="639"/>
      <c r="CI45" s="639"/>
      <c r="CJ45" s="639"/>
      <c r="CK45" s="639"/>
      <c r="CL45" s="639"/>
      <c r="CM45" s="639"/>
      <c r="CN45" s="639"/>
      <c r="CO45" s="639"/>
      <c r="CP45" s="639"/>
      <c r="CQ45" s="640"/>
      <c r="CR45" s="641">
        <v>257723</v>
      </c>
      <c r="CS45" s="642"/>
      <c r="CT45" s="642"/>
      <c r="CU45" s="642"/>
      <c r="CV45" s="642"/>
      <c r="CW45" s="642"/>
      <c r="CX45" s="642"/>
      <c r="CY45" s="643"/>
      <c r="CZ45" s="646">
        <v>7.7</v>
      </c>
      <c r="DA45" s="675"/>
      <c r="DB45" s="675"/>
      <c r="DC45" s="676"/>
      <c r="DD45" s="649">
        <v>38249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360</v>
      </c>
      <c r="CG46" s="639"/>
      <c r="CH46" s="639"/>
      <c r="CI46" s="639"/>
      <c r="CJ46" s="639"/>
      <c r="CK46" s="639"/>
      <c r="CL46" s="639"/>
      <c r="CM46" s="639"/>
      <c r="CN46" s="639"/>
      <c r="CO46" s="639"/>
      <c r="CP46" s="639"/>
      <c r="CQ46" s="640"/>
      <c r="CR46" s="641">
        <v>361741</v>
      </c>
      <c r="CS46" s="644"/>
      <c r="CT46" s="644"/>
      <c r="CU46" s="644"/>
      <c r="CV46" s="644"/>
      <c r="CW46" s="644"/>
      <c r="CX46" s="644"/>
      <c r="CY46" s="645"/>
      <c r="CZ46" s="646">
        <v>10.8</v>
      </c>
      <c r="DA46" s="647"/>
      <c r="DB46" s="647"/>
      <c r="DC46" s="648"/>
      <c r="DD46" s="649">
        <v>59286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361</v>
      </c>
      <c r="CG47" s="639"/>
      <c r="CH47" s="639"/>
      <c r="CI47" s="639"/>
      <c r="CJ47" s="639"/>
      <c r="CK47" s="639"/>
      <c r="CL47" s="639"/>
      <c r="CM47" s="639"/>
      <c r="CN47" s="639"/>
      <c r="CO47" s="639"/>
      <c r="CP47" s="639"/>
      <c r="CQ47" s="640"/>
      <c r="CR47" s="641" t="s">
        <v>125</v>
      </c>
      <c r="CS47" s="642"/>
      <c r="CT47" s="642"/>
      <c r="CU47" s="642"/>
      <c r="CV47" s="642"/>
      <c r="CW47" s="642"/>
      <c r="CX47" s="642"/>
      <c r="CY47" s="643"/>
      <c r="CZ47" s="646" t="s">
        <v>125</v>
      </c>
      <c r="DA47" s="675"/>
      <c r="DB47" s="675"/>
      <c r="DC47" s="676"/>
      <c r="DD47" s="649" t="s">
        <v>125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362</v>
      </c>
      <c r="CG48" s="639"/>
      <c r="CH48" s="639"/>
      <c r="CI48" s="639"/>
      <c r="CJ48" s="639"/>
      <c r="CK48" s="639"/>
      <c r="CL48" s="639"/>
      <c r="CM48" s="639"/>
      <c r="CN48" s="639"/>
      <c r="CO48" s="639"/>
      <c r="CP48" s="639"/>
      <c r="CQ48" s="640"/>
      <c r="CR48" s="641" t="s">
        <v>272</v>
      </c>
      <c r="CS48" s="644"/>
      <c r="CT48" s="644"/>
      <c r="CU48" s="644"/>
      <c r="CV48" s="644"/>
      <c r="CW48" s="644"/>
      <c r="CX48" s="644"/>
      <c r="CY48" s="645"/>
      <c r="CZ48" s="646" t="s">
        <v>125</v>
      </c>
      <c r="DA48" s="647"/>
      <c r="DB48" s="647"/>
      <c r="DC48" s="648"/>
      <c r="DD48" s="649" t="s">
        <v>125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363</v>
      </c>
      <c r="CE49" s="654"/>
      <c r="CF49" s="654"/>
      <c r="CG49" s="654"/>
      <c r="CH49" s="654"/>
      <c r="CI49" s="654"/>
      <c r="CJ49" s="654"/>
      <c r="CK49" s="654"/>
      <c r="CL49" s="654"/>
      <c r="CM49" s="654"/>
      <c r="CN49" s="654"/>
      <c r="CO49" s="654"/>
      <c r="CP49" s="654"/>
      <c r="CQ49" s="655"/>
      <c r="CR49" s="656">
        <v>3363332</v>
      </c>
      <c r="CS49" s="657"/>
      <c r="CT49" s="657"/>
      <c r="CU49" s="657"/>
      <c r="CV49" s="657"/>
      <c r="CW49" s="657"/>
      <c r="CX49" s="657"/>
      <c r="CY49" s="658"/>
      <c r="CZ49" s="659">
        <v>100</v>
      </c>
      <c r="DA49" s="660"/>
      <c r="DB49" s="660"/>
      <c r="DC49" s="661"/>
      <c r="DD49" s="662">
        <v>2267562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zGQsJRDQyK6OLrDEt4jQhX4Zk8BYF4hivjH67+hRgoYQ3SLFdwkFMVR+R/HDkqQ0/1zhvzto1noJIoPc17kZA==" saltValue="4I9KTWr24a9QSPNX+41X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365</v>
      </c>
      <c r="DK2" s="1180"/>
      <c r="DL2" s="1180"/>
      <c r="DM2" s="1180"/>
      <c r="DN2" s="1180"/>
      <c r="DO2" s="1181"/>
      <c r="DP2" s="229"/>
      <c r="DQ2" s="1179" t="s">
        <v>366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369</v>
      </c>
      <c r="B5" s="1065"/>
      <c r="C5" s="1065"/>
      <c r="D5" s="1065"/>
      <c r="E5" s="1065"/>
      <c r="F5" s="1065"/>
      <c r="G5" s="1065"/>
      <c r="H5" s="1065"/>
      <c r="I5" s="1065"/>
      <c r="J5" s="1065"/>
      <c r="K5" s="1065"/>
      <c r="L5" s="1065"/>
      <c r="M5" s="1065"/>
      <c r="N5" s="1065"/>
      <c r="O5" s="1065"/>
      <c r="P5" s="1066"/>
      <c r="Q5" s="1070" t="s">
        <v>370</v>
      </c>
      <c r="R5" s="1071"/>
      <c r="S5" s="1071"/>
      <c r="T5" s="1071"/>
      <c r="U5" s="1072"/>
      <c r="V5" s="1070" t="s">
        <v>371</v>
      </c>
      <c r="W5" s="1071"/>
      <c r="X5" s="1071"/>
      <c r="Y5" s="1071"/>
      <c r="Z5" s="1072"/>
      <c r="AA5" s="1070" t="s">
        <v>372</v>
      </c>
      <c r="AB5" s="1071"/>
      <c r="AC5" s="1071"/>
      <c r="AD5" s="1071"/>
      <c r="AE5" s="1071"/>
      <c r="AF5" s="1182" t="s">
        <v>373</v>
      </c>
      <c r="AG5" s="1071"/>
      <c r="AH5" s="1071"/>
      <c r="AI5" s="1071"/>
      <c r="AJ5" s="1086"/>
      <c r="AK5" s="1071" t="s">
        <v>374</v>
      </c>
      <c r="AL5" s="1071"/>
      <c r="AM5" s="1071"/>
      <c r="AN5" s="1071"/>
      <c r="AO5" s="1072"/>
      <c r="AP5" s="1070" t="s">
        <v>375</v>
      </c>
      <c r="AQ5" s="1071"/>
      <c r="AR5" s="1071"/>
      <c r="AS5" s="1071"/>
      <c r="AT5" s="1072"/>
      <c r="AU5" s="1070" t="s">
        <v>376</v>
      </c>
      <c r="AV5" s="1071"/>
      <c r="AW5" s="1071"/>
      <c r="AX5" s="1071"/>
      <c r="AY5" s="1086"/>
      <c r="AZ5" s="236"/>
      <c r="BA5" s="236"/>
      <c r="BB5" s="236"/>
      <c r="BC5" s="236"/>
      <c r="BD5" s="236"/>
      <c r="BE5" s="237"/>
      <c r="BF5" s="237"/>
      <c r="BG5" s="237"/>
      <c r="BH5" s="237"/>
      <c r="BI5" s="237"/>
      <c r="BJ5" s="237"/>
      <c r="BK5" s="237"/>
      <c r="BL5" s="237"/>
      <c r="BM5" s="237"/>
      <c r="BN5" s="237"/>
      <c r="BO5" s="237"/>
      <c r="BP5" s="237"/>
      <c r="BQ5" s="1064" t="s">
        <v>377</v>
      </c>
      <c r="BR5" s="1065"/>
      <c r="BS5" s="1065"/>
      <c r="BT5" s="1065"/>
      <c r="BU5" s="1065"/>
      <c r="BV5" s="1065"/>
      <c r="BW5" s="1065"/>
      <c r="BX5" s="1065"/>
      <c r="BY5" s="1065"/>
      <c r="BZ5" s="1065"/>
      <c r="CA5" s="1065"/>
      <c r="CB5" s="1065"/>
      <c r="CC5" s="1065"/>
      <c r="CD5" s="1065"/>
      <c r="CE5" s="1065"/>
      <c r="CF5" s="1065"/>
      <c r="CG5" s="1066"/>
      <c r="CH5" s="1070" t="s">
        <v>378</v>
      </c>
      <c r="CI5" s="1071"/>
      <c r="CJ5" s="1071"/>
      <c r="CK5" s="1071"/>
      <c r="CL5" s="1072"/>
      <c r="CM5" s="1070" t="s">
        <v>379</v>
      </c>
      <c r="CN5" s="1071"/>
      <c r="CO5" s="1071"/>
      <c r="CP5" s="1071"/>
      <c r="CQ5" s="1072"/>
      <c r="CR5" s="1070" t="s">
        <v>380</v>
      </c>
      <c r="CS5" s="1071"/>
      <c r="CT5" s="1071"/>
      <c r="CU5" s="1071"/>
      <c r="CV5" s="1072"/>
      <c r="CW5" s="1070" t="s">
        <v>381</v>
      </c>
      <c r="CX5" s="1071"/>
      <c r="CY5" s="1071"/>
      <c r="CZ5" s="1071"/>
      <c r="DA5" s="1072"/>
      <c r="DB5" s="1070" t="s">
        <v>382</v>
      </c>
      <c r="DC5" s="1071"/>
      <c r="DD5" s="1071"/>
      <c r="DE5" s="1071"/>
      <c r="DF5" s="1072"/>
      <c r="DG5" s="1167" t="s">
        <v>383</v>
      </c>
      <c r="DH5" s="1168"/>
      <c r="DI5" s="1168"/>
      <c r="DJ5" s="1168"/>
      <c r="DK5" s="1169"/>
      <c r="DL5" s="1167" t="s">
        <v>384</v>
      </c>
      <c r="DM5" s="1168"/>
      <c r="DN5" s="1168"/>
      <c r="DO5" s="1168"/>
      <c r="DP5" s="1169"/>
      <c r="DQ5" s="1070" t="s">
        <v>385</v>
      </c>
      <c r="DR5" s="1071"/>
      <c r="DS5" s="1071"/>
      <c r="DT5" s="1071"/>
      <c r="DU5" s="1072"/>
      <c r="DV5" s="1070" t="s">
        <v>376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386</v>
      </c>
      <c r="C7" s="1120"/>
      <c r="D7" s="1120"/>
      <c r="E7" s="1120"/>
      <c r="F7" s="1120"/>
      <c r="G7" s="1120"/>
      <c r="H7" s="1120"/>
      <c r="I7" s="1120"/>
      <c r="J7" s="1120"/>
      <c r="K7" s="1120"/>
      <c r="L7" s="1120"/>
      <c r="M7" s="1120"/>
      <c r="N7" s="1120"/>
      <c r="O7" s="1120"/>
      <c r="P7" s="1121"/>
      <c r="Q7" s="1173">
        <v>3466</v>
      </c>
      <c r="R7" s="1174"/>
      <c r="S7" s="1174"/>
      <c r="T7" s="1174"/>
      <c r="U7" s="1174"/>
      <c r="V7" s="1174">
        <v>3350</v>
      </c>
      <c r="W7" s="1174"/>
      <c r="X7" s="1174"/>
      <c r="Y7" s="1174"/>
      <c r="Z7" s="1174"/>
      <c r="AA7" s="1174">
        <v>116</v>
      </c>
      <c r="AB7" s="1174"/>
      <c r="AC7" s="1174"/>
      <c r="AD7" s="1174"/>
      <c r="AE7" s="1175"/>
      <c r="AF7" s="1176">
        <v>114</v>
      </c>
      <c r="AG7" s="1177"/>
      <c r="AH7" s="1177"/>
      <c r="AI7" s="1177"/>
      <c r="AJ7" s="1178"/>
      <c r="AK7" s="1160">
        <v>90</v>
      </c>
      <c r="AL7" s="1161"/>
      <c r="AM7" s="1161"/>
      <c r="AN7" s="1161"/>
      <c r="AO7" s="1161"/>
      <c r="AP7" s="1161">
        <v>3924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-2</v>
      </c>
      <c r="CI7" s="1158"/>
      <c r="CJ7" s="1158"/>
      <c r="CK7" s="1158"/>
      <c r="CL7" s="1159"/>
      <c r="CM7" s="1157">
        <v>7</v>
      </c>
      <c r="CN7" s="1158"/>
      <c r="CO7" s="1158"/>
      <c r="CP7" s="1158"/>
      <c r="CQ7" s="1159"/>
      <c r="CR7" s="1157">
        <v>5</v>
      </c>
      <c r="CS7" s="1158"/>
      <c r="CT7" s="1158"/>
      <c r="CU7" s="1158"/>
      <c r="CV7" s="1159"/>
      <c r="CW7" s="1157" t="s">
        <v>571</v>
      </c>
      <c r="CX7" s="1158"/>
      <c r="CY7" s="1158"/>
      <c r="CZ7" s="1158"/>
      <c r="DA7" s="1159"/>
      <c r="DB7" s="1157" t="s">
        <v>571</v>
      </c>
      <c r="DC7" s="1158"/>
      <c r="DD7" s="1158"/>
      <c r="DE7" s="1158"/>
      <c r="DF7" s="1159"/>
      <c r="DG7" s="1157" t="s">
        <v>571</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c r="A8" s="241">
        <v>2</v>
      </c>
      <c r="B8" s="1100" t="s">
        <v>387</v>
      </c>
      <c r="C8" s="1101"/>
      <c r="D8" s="1101"/>
      <c r="E8" s="1101"/>
      <c r="F8" s="1101"/>
      <c r="G8" s="1101"/>
      <c r="H8" s="1101"/>
      <c r="I8" s="1101"/>
      <c r="J8" s="1101"/>
      <c r="K8" s="1101"/>
      <c r="L8" s="1101"/>
      <c r="M8" s="1101"/>
      <c r="N8" s="1101"/>
      <c r="O8" s="1101"/>
      <c r="P8" s="1102"/>
      <c r="Q8" s="1112">
        <v>35</v>
      </c>
      <c r="R8" s="1113"/>
      <c r="S8" s="1113"/>
      <c r="T8" s="1113"/>
      <c r="U8" s="1113"/>
      <c r="V8" s="1113">
        <v>35</v>
      </c>
      <c r="W8" s="1113"/>
      <c r="X8" s="1113"/>
      <c r="Y8" s="1113"/>
      <c r="Z8" s="1113"/>
      <c r="AA8" s="1113">
        <v>0</v>
      </c>
      <c r="AB8" s="1113"/>
      <c r="AC8" s="1113"/>
      <c r="AD8" s="1113"/>
      <c r="AE8" s="1114"/>
      <c r="AF8" s="1106">
        <v>0</v>
      </c>
      <c r="AG8" s="1107"/>
      <c r="AH8" s="1107"/>
      <c r="AI8" s="1107"/>
      <c r="AJ8" s="1108"/>
      <c r="AK8" s="1155" t="s">
        <v>570</v>
      </c>
      <c r="AL8" s="1156"/>
      <c r="AM8" s="1156"/>
      <c r="AN8" s="1156"/>
      <c r="AO8" s="1156"/>
      <c r="AP8" s="1156" t="s">
        <v>569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1</v>
      </c>
      <c r="CI8" s="1059"/>
      <c r="CJ8" s="1059"/>
      <c r="CK8" s="1059"/>
      <c r="CL8" s="1060"/>
      <c r="CM8" s="1058">
        <v>17</v>
      </c>
      <c r="CN8" s="1059"/>
      <c r="CO8" s="1059"/>
      <c r="CP8" s="1059"/>
      <c r="CQ8" s="1060"/>
      <c r="CR8" s="1058">
        <v>2</v>
      </c>
      <c r="CS8" s="1059"/>
      <c r="CT8" s="1059"/>
      <c r="CU8" s="1059"/>
      <c r="CV8" s="1060"/>
      <c r="CW8" s="1058" t="s">
        <v>571</v>
      </c>
      <c r="CX8" s="1059"/>
      <c r="CY8" s="1059"/>
      <c r="CZ8" s="1059"/>
      <c r="DA8" s="1060"/>
      <c r="DB8" s="1058" t="s">
        <v>571</v>
      </c>
      <c r="DC8" s="1059"/>
      <c r="DD8" s="1059"/>
      <c r="DE8" s="1059"/>
      <c r="DF8" s="1060"/>
      <c r="DG8" s="1058" t="s">
        <v>571</v>
      </c>
      <c r="DH8" s="1059"/>
      <c r="DI8" s="1059"/>
      <c r="DJ8" s="1059"/>
      <c r="DK8" s="1060"/>
      <c r="DL8" s="1058" t="s">
        <v>571</v>
      </c>
      <c r="DM8" s="1059"/>
      <c r="DN8" s="1059"/>
      <c r="DO8" s="1059"/>
      <c r="DP8" s="1060"/>
      <c r="DQ8" s="1058" t="s">
        <v>571</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388</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389</v>
      </c>
      <c r="B23" s="1013" t="s">
        <v>390</v>
      </c>
      <c r="C23" s="1014"/>
      <c r="D23" s="1014"/>
      <c r="E23" s="1014"/>
      <c r="F23" s="1014"/>
      <c r="G23" s="1014"/>
      <c r="H23" s="1014"/>
      <c r="I23" s="1014"/>
      <c r="J23" s="1014"/>
      <c r="K23" s="1014"/>
      <c r="L23" s="1014"/>
      <c r="M23" s="1014"/>
      <c r="N23" s="1014"/>
      <c r="O23" s="1014"/>
      <c r="P23" s="1015"/>
      <c r="Q23" s="1137">
        <v>3501</v>
      </c>
      <c r="R23" s="1138"/>
      <c r="S23" s="1138"/>
      <c r="T23" s="1138"/>
      <c r="U23" s="1138"/>
      <c r="V23" s="1138">
        <v>3385</v>
      </c>
      <c r="W23" s="1138"/>
      <c r="X23" s="1138"/>
      <c r="Y23" s="1138"/>
      <c r="Z23" s="1138"/>
      <c r="AA23" s="1138">
        <v>116</v>
      </c>
      <c r="AB23" s="1138"/>
      <c r="AC23" s="1138"/>
      <c r="AD23" s="1138"/>
      <c r="AE23" s="1139"/>
      <c r="AF23" s="1140">
        <v>114</v>
      </c>
      <c r="AG23" s="1138"/>
      <c r="AH23" s="1138"/>
      <c r="AI23" s="1138"/>
      <c r="AJ23" s="1141"/>
      <c r="AK23" s="1142"/>
      <c r="AL23" s="1143"/>
      <c r="AM23" s="1143"/>
      <c r="AN23" s="1143"/>
      <c r="AO23" s="1143"/>
      <c r="AP23" s="1138">
        <v>3924</v>
      </c>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369</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401</v>
      </c>
      <c r="C28" s="1120"/>
      <c r="D28" s="1120"/>
      <c r="E28" s="1120"/>
      <c r="F28" s="1120"/>
      <c r="G28" s="1120"/>
      <c r="H28" s="1120"/>
      <c r="I28" s="1120"/>
      <c r="J28" s="1120"/>
      <c r="K28" s="1120"/>
      <c r="L28" s="1120"/>
      <c r="M28" s="1120"/>
      <c r="N28" s="1120"/>
      <c r="O28" s="1120"/>
      <c r="P28" s="1121"/>
      <c r="Q28" s="1122">
        <v>325</v>
      </c>
      <c r="R28" s="1123"/>
      <c r="S28" s="1123"/>
      <c r="T28" s="1123"/>
      <c r="U28" s="1123"/>
      <c r="V28" s="1123">
        <v>296</v>
      </c>
      <c r="W28" s="1123"/>
      <c r="X28" s="1123"/>
      <c r="Y28" s="1123"/>
      <c r="Z28" s="1123"/>
      <c r="AA28" s="1123">
        <v>29</v>
      </c>
      <c r="AB28" s="1123"/>
      <c r="AC28" s="1123"/>
      <c r="AD28" s="1123"/>
      <c r="AE28" s="1124"/>
      <c r="AF28" s="1125">
        <v>29</v>
      </c>
      <c r="AG28" s="1123"/>
      <c r="AH28" s="1123"/>
      <c r="AI28" s="1123"/>
      <c r="AJ28" s="1126"/>
      <c r="AK28" s="1127">
        <v>19</v>
      </c>
      <c r="AL28" s="1115"/>
      <c r="AM28" s="1115"/>
      <c r="AN28" s="1115"/>
      <c r="AO28" s="1115"/>
      <c r="AP28" s="1115" t="s">
        <v>571</v>
      </c>
      <c r="AQ28" s="1115"/>
      <c r="AR28" s="1115"/>
      <c r="AS28" s="1115"/>
      <c r="AT28" s="1115"/>
      <c r="AU28" s="1115" t="s">
        <v>571</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402</v>
      </c>
      <c r="C29" s="1101"/>
      <c r="D29" s="1101"/>
      <c r="E29" s="1101"/>
      <c r="F29" s="1101"/>
      <c r="G29" s="1101"/>
      <c r="H29" s="1101"/>
      <c r="I29" s="1101"/>
      <c r="J29" s="1101"/>
      <c r="K29" s="1101"/>
      <c r="L29" s="1101"/>
      <c r="M29" s="1101"/>
      <c r="N29" s="1101"/>
      <c r="O29" s="1101"/>
      <c r="P29" s="1102"/>
      <c r="Q29" s="1112">
        <v>225</v>
      </c>
      <c r="R29" s="1113"/>
      <c r="S29" s="1113"/>
      <c r="T29" s="1113"/>
      <c r="U29" s="1113"/>
      <c r="V29" s="1113">
        <v>214</v>
      </c>
      <c r="W29" s="1113"/>
      <c r="X29" s="1113"/>
      <c r="Y29" s="1113"/>
      <c r="Z29" s="1113"/>
      <c r="AA29" s="1113">
        <v>11</v>
      </c>
      <c r="AB29" s="1113"/>
      <c r="AC29" s="1113"/>
      <c r="AD29" s="1113"/>
      <c r="AE29" s="1114"/>
      <c r="AF29" s="1106">
        <v>9</v>
      </c>
      <c r="AG29" s="1107"/>
      <c r="AH29" s="1107"/>
      <c r="AI29" s="1107"/>
      <c r="AJ29" s="1108"/>
      <c r="AK29" s="1049">
        <v>38</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403</v>
      </c>
      <c r="C30" s="1101"/>
      <c r="D30" s="1101"/>
      <c r="E30" s="1101"/>
      <c r="F30" s="1101"/>
      <c r="G30" s="1101"/>
      <c r="H30" s="1101"/>
      <c r="I30" s="1101"/>
      <c r="J30" s="1101"/>
      <c r="K30" s="1101"/>
      <c r="L30" s="1101"/>
      <c r="M30" s="1101"/>
      <c r="N30" s="1101"/>
      <c r="O30" s="1101"/>
      <c r="P30" s="1102"/>
      <c r="Q30" s="1112">
        <v>28</v>
      </c>
      <c r="R30" s="1113"/>
      <c r="S30" s="1113"/>
      <c r="T30" s="1113"/>
      <c r="U30" s="1113"/>
      <c r="V30" s="1113">
        <v>28</v>
      </c>
      <c r="W30" s="1113"/>
      <c r="X30" s="1113"/>
      <c r="Y30" s="1113"/>
      <c r="Z30" s="1113"/>
      <c r="AA30" s="1113">
        <v>0</v>
      </c>
      <c r="AB30" s="1113"/>
      <c r="AC30" s="1113"/>
      <c r="AD30" s="1113"/>
      <c r="AE30" s="1114"/>
      <c r="AF30" s="1106">
        <v>0</v>
      </c>
      <c r="AG30" s="1107"/>
      <c r="AH30" s="1107"/>
      <c r="AI30" s="1107"/>
      <c r="AJ30" s="1108"/>
      <c r="AK30" s="1049">
        <v>13</v>
      </c>
      <c r="AL30" s="1040"/>
      <c r="AM30" s="1040"/>
      <c r="AN30" s="1040"/>
      <c r="AO30" s="1040"/>
      <c r="AP30" s="1040" t="s">
        <v>571</v>
      </c>
      <c r="AQ30" s="1040"/>
      <c r="AR30" s="1040"/>
      <c r="AS30" s="1040"/>
      <c r="AT30" s="1040"/>
      <c r="AU30" s="1040" t="s">
        <v>571</v>
      </c>
      <c r="AV30" s="1040"/>
      <c r="AW30" s="1040"/>
      <c r="AX30" s="1040"/>
      <c r="AY30" s="1040"/>
      <c r="AZ30" s="1111" t="s">
        <v>571</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404</v>
      </c>
      <c r="C31" s="1101"/>
      <c r="D31" s="1101"/>
      <c r="E31" s="1101"/>
      <c r="F31" s="1101"/>
      <c r="G31" s="1101"/>
      <c r="H31" s="1101"/>
      <c r="I31" s="1101"/>
      <c r="J31" s="1101"/>
      <c r="K31" s="1101"/>
      <c r="L31" s="1101"/>
      <c r="M31" s="1101"/>
      <c r="N31" s="1101"/>
      <c r="O31" s="1101"/>
      <c r="P31" s="1102"/>
      <c r="Q31" s="1112">
        <v>512</v>
      </c>
      <c r="R31" s="1113"/>
      <c r="S31" s="1113"/>
      <c r="T31" s="1113"/>
      <c r="U31" s="1113"/>
      <c r="V31" s="1113">
        <v>511</v>
      </c>
      <c r="W31" s="1113"/>
      <c r="X31" s="1113"/>
      <c r="Y31" s="1113"/>
      <c r="Z31" s="1113"/>
      <c r="AA31" s="1113">
        <v>1</v>
      </c>
      <c r="AB31" s="1113"/>
      <c r="AC31" s="1113"/>
      <c r="AD31" s="1113"/>
      <c r="AE31" s="1114"/>
      <c r="AF31" s="1106">
        <v>387</v>
      </c>
      <c r="AG31" s="1107"/>
      <c r="AH31" s="1107"/>
      <c r="AI31" s="1107"/>
      <c r="AJ31" s="1108"/>
      <c r="AK31" s="1049">
        <v>301</v>
      </c>
      <c r="AL31" s="1040"/>
      <c r="AM31" s="1040"/>
      <c r="AN31" s="1040"/>
      <c r="AO31" s="1040"/>
      <c r="AP31" s="1040">
        <v>156</v>
      </c>
      <c r="AQ31" s="1040"/>
      <c r="AR31" s="1040"/>
      <c r="AS31" s="1040"/>
      <c r="AT31" s="1040"/>
      <c r="AU31" s="1040">
        <v>149</v>
      </c>
      <c r="AV31" s="1040"/>
      <c r="AW31" s="1040"/>
      <c r="AX31" s="1040"/>
      <c r="AY31" s="1040"/>
      <c r="AZ31" s="1111" t="s">
        <v>571</v>
      </c>
      <c r="BA31" s="1111"/>
      <c r="BB31" s="1111"/>
      <c r="BC31" s="1111"/>
      <c r="BD31" s="1111"/>
      <c r="BE31" s="1095" t="s">
        <v>405</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406</v>
      </c>
      <c r="C32" s="1101"/>
      <c r="D32" s="1101"/>
      <c r="E32" s="1101"/>
      <c r="F32" s="1101"/>
      <c r="G32" s="1101"/>
      <c r="H32" s="1101"/>
      <c r="I32" s="1101"/>
      <c r="J32" s="1101"/>
      <c r="K32" s="1101"/>
      <c r="L32" s="1101"/>
      <c r="M32" s="1101"/>
      <c r="N32" s="1101"/>
      <c r="O32" s="1101"/>
      <c r="P32" s="1102"/>
      <c r="Q32" s="1112">
        <v>88</v>
      </c>
      <c r="R32" s="1113"/>
      <c r="S32" s="1113"/>
      <c r="T32" s="1113"/>
      <c r="U32" s="1113"/>
      <c r="V32" s="1113">
        <v>88</v>
      </c>
      <c r="W32" s="1113"/>
      <c r="X32" s="1113"/>
      <c r="Y32" s="1113"/>
      <c r="Z32" s="1113"/>
      <c r="AA32" s="1113">
        <v>0</v>
      </c>
      <c r="AB32" s="1113"/>
      <c r="AC32" s="1113"/>
      <c r="AD32" s="1113"/>
      <c r="AE32" s="1114"/>
      <c r="AF32" s="1106">
        <v>1</v>
      </c>
      <c r="AG32" s="1107"/>
      <c r="AH32" s="1107"/>
      <c r="AI32" s="1107"/>
      <c r="AJ32" s="1108"/>
      <c r="AK32" s="1049">
        <v>34</v>
      </c>
      <c r="AL32" s="1040"/>
      <c r="AM32" s="1040"/>
      <c r="AN32" s="1040"/>
      <c r="AO32" s="1040"/>
      <c r="AP32" s="1040">
        <v>388</v>
      </c>
      <c r="AQ32" s="1040"/>
      <c r="AR32" s="1040"/>
      <c r="AS32" s="1040"/>
      <c r="AT32" s="1040"/>
      <c r="AU32" s="1040">
        <v>222</v>
      </c>
      <c r="AV32" s="1040"/>
      <c r="AW32" s="1040"/>
      <c r="AX32" s="1040"/>
      <c r="AY32" s="1040"/>
      <c r="AZ32" s="1111" t="s">
        <v>571</v>
      </c>
      <c r="BA32" s="1111"/>
      <c r="BB32" s="1111"/>
      <c r="BC32" s="1111"/>
      <c r="BD32" s="1111"/>
      <c r="BE32" s="1095" t="s">
        <v>407</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408</v>
      </c>
      <c r="C33" s="1101"/>
      <c r="D33" s="1101"/>
      <c r="E33" s="1101"/>
      <c r="F33" s="1101"/>
      <c r="G33" s="1101"/>
      <c r="H33" s="1101"/>
      <c r="I33" s="1101"/>
      <c r="J33" s="1101"/>
      <c r="K33" s="1101"/>
      <c r="L33" s="1101"/>
      <c r="M33" s="1101"/>
      <c r="N33" s="1101"/>
      <c r="O33" s="1101"/>
      <c r="P33" s="1102"/>
      <c r="Q33" s="1112">
        <v>91</v>
      </c>
      <c r="R33" s="1113"/>
      <c r="S33" s="1113"/>
      <c r="T33" s="1113"/>
      <c r="U33" s="1113"/>
      <c r="V33" s="1113">
        <v>90</v>
      </c>
      <c r="W33" s="1113"/>
      <c r="X33" s="1113"/>
      <c r="Y33" s="1113"/>
      <c r="Z33" s="1113"/>
      <c r="AA33" s="1113">
        <v>1</v>
      </c>
      <c r="AB33" s="1113"/>
      <c r="AC33" s="1113"/>
      <c r="AD33" s="1113"/>
      <c r="AE33" s="1114"/>
      <c r="AF33" s="1106">
        <v>0</v>
      </c>
      <c r="AG33" s="1107"/>
      <c r="AH33" s="1107"/>
      <c r="AI33" s="1107"/>
      <c r="AJ33" s="1108"/>
      <c r="AK33" s="1049">
        <v>57</v>
      </c>
      <c r="AL33" s="1040"/>
      <c r="AM33" s="1040"/>
      <c r="AN33" s="1040"/>
      <c r="AO33" s="1040"/>
      <c r="AP33" s="1040">
        <v>434</v>
      </c>
      <c r="AQ33" s="1040"/>
      <c r="AR33" s="1040"/>
      <c r="AS33" s="1040"/>
      <c r="AT33" s="1040"/>
      <c r="AU33" s="1040">
        <v>390</v>
      </c>
      <c r="AV33" s="1040"/>
      <c r="AW33" s="1040"/>
      <c r="AX33" s="1040"/>
      <c r="AY33" s="1040"/>
      <c r="AZ33" s="1111" t="s">
        <v>571</v>
      </c>
      <c r="BA33" s="1111"/>
      <c r="BB33" s="1111"/>
      <c r="BC33" s="1111"/>
      <c r="BD33" s="1111"/>
      <c r="BE33" s="1095" t="s">
        <v>407</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409</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389</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427</v>
      </c>
      <c r="AG63" s="1028"/>
      <c r="AH63" s="1028"/>
      <c r="AI63" s="1028"/>
      <c r="AJ63" s="1093"/>
      <c r="AK63" s="1094"/>
      <c r="AL63" s="1032"/>
      <c r="AM63" s="1032"/>
      <c r="AN63" s="1032"/>
      <c r="AO63" s="1032"/>
      <c r="AP63" s="1028">
        <v>978</v>
      </c>
      <c r="AQ63" s="1028"/>
      <c r="AR63" s="1028"/>
      <c r="AS63" s="1028"/>
      <c r="AT63" s="1028"/>
      <c r="AU63" s="1028">
        <v>761</v>
      </c>
      <c r="AV63" s="1028"/>
      <c r="AW63" s="1028"/>
      <c r="AX63" s="1028"/>
      <c r="AY63" s="1028"/>
      <c r="AZ63" s="1088"/>
      <c r="BA63" s="1088"/>
      <c r="BB63" s="1088"/>
      <c r="BC63" s="1088"/>
      <c r="BD63" s="1088"/>
      <c r="BE63" s="1029"/>
      <c r="BF63" s="1029"/>
      <c r="BG63" s="1029"/>
      <c r="BH63" s="1029"/>
      <c r="BI63" s="1030"/>
      <c r="BJ63" s="1089" t="s">
        <v>125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397</v>
      </c>
      <c r="AL66" s="1065"/>
      <c r="AM66" s="1065"/>
      <c r="AN66" s="1065"/>
      <c r="AO66" s="1066"/>
      <c r="AP66" s="1070" t="s">
        <v>417</v>
      </c>
      <c r="AQ66" s="1071"/>
      <c r="AR66" s="1071"/>
      <c r="AS66" s="1071"/>
      <c r="AT66" s="1072"/>
      <c r="AU66" s="1070" t="s">
        <v>418</v>
      </c>
      <c r="AV66" s="1071"/>
      <c r="AW66" s="1071"/>
      <c r="AX66" s="1071"/>
      <c r="AY66" s="1072"/>
      <c r="AZ66" s="1070" t="s">
        <v>376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510</v>
      </c>
      <c r="R68" s="1051"/>
      <c r="S68" s="1051"/>
      <c r="T68" s="1051"/>
      <c r="U68" s="1051"/>
      <c r="V68" s="1051">
        <v>510</v>
      </c>
      <c r="W68" s="1051"/>
      <c r="X68" s="1051"/>
      <c r="Y68" s="1051"/>
      <c r="Z68" s="1051"/>
      <c r="AA68" s="1051">
        <v>0</v>
      </c>
      <c r="AB68" s="1051"/>
      <c r="AC68" s="1051"/>
      <c r="AD68" s="1051"/>
      <c r="AE68" s="1051"/>
      <c r="AF68" s="1051">
        <v>0</v>
      </c>
      <c r="AG68" s="1051"/>
      <c r="AH68" s="1051"/>
      <c r="AI68" s="1051"/>
      <c r="AJ68" s="1051"/>
      <c r="AK68" s="1051" t="s">
        <v>571</v>
      </c>
      <c r="AL68" s="1051"/>
      <c r="AM68" s="1051"/>
      <c r="AN68" s="1051"/>
      <c r="AO68" s="1051"/>
      <c r="AP68" s="1051" t="s">
        <v>571</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735</v>
      </c>
      <c r="R69" s="1040"/>
      <c r="S69" s="1040"/>
      <c r="T69" s="1040"/>
      <c r="U69" s="1040"/>
      <c r="V69" s="1040">
        <v>726</v>
      </c>
      <c r="W69" s="1040"/>
      <c r="X69" s="1040"/>
      <c r="Y69" s="1040"/>
      <c r="Z69" s="1040"/>
      <c r="AA69" s="1040">
        <v>9</v>
      </c>
      <c r="AB69" s="1040"/>
      <c r="AC69" s="1040"/>
      <c r="AD69" s="1040"/>
      <c r="AE69" s="1040"/>
      <c r="AF69" s="1040">
        <v>0</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389</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0</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307</v>
      </c>
      <c r="AG109" s="963"/>
      <c r="AH109" s="963"/>
      <c r="AI109" s="963"/>
      <c r="AJ109" s="964"/>
      <c r="AK109" s="965" t="s">
        <v>306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307</v>
      </c>
      <c r="BW109" s="963"/>
      <c r="BX109" s="963"/>
      <c r="BY109" s="963"/>
      <c r="BZ109" s="964"/>
      <c r="CA109" s="965" t="s">
        <v>306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307</v>
      </c>
      <c r="DM109" s="963"/>
      <c r="DN109" s="963"/>
      <c r="DO109" s="963"/>
      <c r="DP109" s="964"/>
      <c r="DQ109" s="965" t="s">
        <v>306</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530008</v>
      </c>
      <c r="AB110" s="956"/>
      <c r="AC110" s="956"/>
      <c r="AD110" s="956"/>
      <c r="AE110" s="957"/>
      <c r="AF110" s="958">
        <v>472413</v>
      </c>
      <c r="AG110" s="956"/>
      <c r="AH110" s="956"/>
      <c r="AI110" s="956"/>
      <c r="AJ110" s="957"/>
      <c r="AK110" s="958">
        <v>422371</v>
      </c>
      <c r="AL110" s="956"/>
      <c r="AM110" s="956"/>
      <c r="AN110" s="956"/>
      <c r="AO110" s="957"/>
      <c r="AP110" s="959">
        <v>22.5</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3578169</v>
      </c>
      <c r="BR110" s="903"/>
      <c r="BS110" s="903"/>
      <c r="BT110" s="903"/>
      <c r="BU110" s="903"/>
      <c r="BV110" s="903">
        <v>3791450</v>
      </c>
      <c r="BW110" s="903"/>
      <c r="BX110" s="903"/>
      <c r="BY110" s="903"/>
      <c r="BZ110" s="903"/>
      <c r="CA110" s="903">
        <v>3924348</v>
      </c>
      <c r="CB110" s="903"/>
      <c r="CC110" s="903"/>
      <c r="CD110" s="903"/>
      <c r="CE110" s="903"/>
      <c r="CF110" s="927">
        <v>208.9</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435</v>
      </c>
      <c r="DM110" s="903"/>
      <c r="DN110" s="903"/>
      <c r="DO110" s="903"/>
      <c r="DP110" s="903"/>
      <c r="DQ110" s="903" t="s">
        <v>125</v>
      </c>
      <c r="DR110" s="903"/>
      <c r="DS110" s="903"/>
      <c r="DT110" s="903"/>
      <c r="DU110" s="903"/>
      <c r="DV110" s="904" t="s">
        <v>436</v>
      </c>
      <c r="DW110" s="904"/>
      <c r="DX110" s="904"/>
      <c r="DY110" s="904"/>
      <c r="DZ110" s="905"/>
    </row>
    <row r="111" spans="1:131" s="226" customFormat="1" ht="26.25" customHeight="1">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435</v>
      </c>
      <c r="AL111" s="984"/>
      <c r="AM111" s="984"/>
      <c r="AN111" s="984"/>
      <c r="AO111" s="985"/>
      <c r="AP111" s="987" t="s">
        <v>435</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t="s">
        <v>435</v>
      </c>
      <c r="BR111" s="875"/>
      <c r="BS111" s="875"/>
      <c r="BT111" s="875"/>
      <c r="BU111" s="875"/>
      <c r="BV111" s="875" t="s">
        <v>125</v>
      </c>
      <c r="BW111" s="875"/>
      <c r="BX111" s="875"/>
      <c r="BY111" s="875"/>
      <c r="BZ111" s="875"/>
      <c r="CA111" s="875" t="s">
        <v>436</v>
      </c>
      <c r="CB111" s="875"/>
      <c r="CC111" s="875"/>
      <c r="CD111" s="875"/>
      <c r="CE111" s="875"/>
      <c r="CF111" s="936" t="s">
        <v>125</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125</v>
      </c>
      <c r="DH111" s="875"/>
      <c r="DI111" s="875"/>
      <c r="DJ111" s="875"/>
      <c r="DK111" s="875"/>
      <c r="DL111" s="875" t="s">
        <v>435</v>
      </c>
      <c r="DM111" s="875"/>
      <c r="DN111" s="875"/>
      <c r="DO111" s="875"/>
      <c r="DP111" s="875"/>
      <c r="DQ111" s="875" t="s">
        <v>435</v>
      </c>
      <c r="DR111" s="875"/>
      <c r="DS111" s="875"/>
      <c r="DT111" s="875"/>
      <c r="DU111" s="875"/>
      <c r="DV111" s="852" t="s">
        <v>125</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125</v>
      </c>
      <c r="AG112" s="838"/>
      <c r="AH112" s="838"/>
      <c r="AI112" s="838"/>
      <c r="AJ112" s="839"/>
      <c r="AK112" s="840" t="s">
        <v>125</v>
      </c>
      <c r="AL112" s="838"/>
      <c r="AM112" s="838"/>
      <c r="AN112" s="838"/>
      <c r="AO112" s="839"/>
      <c r="AP112" s="885" t="s">
        <v>435</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789175</v>
      </c>
      <c r="BR112" s="875"/>
      <c r="BS112" s="875"/>
      <c r="BT112" s="875"/>
      <c r="BU112" s="875"/>
      <c r="BV112" s="875">
        <v>791945</v>
      </c>
      <c r="BW112" s="875"/>
      <c r="BX112" s="875"/>
      <c r="BY112" s="875"/>
      <c r="BZ112" s="875"/>
      <c r="CA112" s="875">
        <v>760941</v>
      </c>
      <c r="CB112" s="875"/>
      <c r="CC112" s="875"/>
      <c r="CD112" s="875"/>
      <c r="CE112" s="875"/>
      <c r="CF112" s="936">
        <v>40.5</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125</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88970</v>
      </c>
      <c r="AB113" s="984"/>
      <c r="AC113" s="984"/>
      <c r="AD113" s="984"/>
      <c r="AE113" s="985"/>
      <c r="AF113" s="986">
        <v>93909</v>
      </c>
      <c r="AG113" s="984"/>
      <c r="AH113" s="984"/>
      <c r="AI113" s="984"/>
      <c r="AJ113" s="985"/>
      <c r="AK113" s="986">
        <v>82672</v>
      </c>
      <c r="AL113" s="984"/>
      <c r="AM113" s="984"/>
      <c r="AN113" s="984"/>
      <c r="AO113" s="985"/>
      <c r="AP113" s="987">
        <v>4.4000000000000004</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12474</v>
      </c>
      <c r="BR113" s="875"/>
      <c r="BS113" s="875"/>
      <c r="BT113" s="875"/>
      <c r="BU113" s="875"/>
      <c r="BV113" s="875">
        <v>391</v>
      </c>
      <c r="BW113" s="875"/>
      <c r="BX113" s="875"/>
      <c r="BY113" s="875"/>
      <c r="BZ113" s="875"/>
      <c r="CA113" s="875" t="s">
        <v>125</v>
      </c>
      <c r="CB113" s="875"/>
      <c r="CC113" s="875"/>
      <c r="CD113" s="875"/>
      <c r="CE113" s="875"/>
      <c r="CF113" s="936" t="s">
        <v>125</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125</v>
      </c>
      <c r="DH113" s="838"/>
      <c r="DI113" s="838"/>
      <c r="DJ113" s="838"/>
      <c r="DK113" s="839"/>
      <c r="DL113" s="840" t="s">
        <v>125</v>
      </c>
      <c r="DM113" s="838"/>
      <c r="DN113" s="838"/>
      <c r="DO113" s="838"/>
      <c r="DP113" s="839"/>
      <c r="DQ113" s="840" t="s">
        <v>435</v>
      </c>
      <c r="DR113" s="838"/>
      <c r="DS113" s="838"/>
      <c r="DT113" s="838"/>
      <c r="DU113" s="839"/>
      <c r="DV113" s="885" t="s">
        <v>125</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12471</v>
      </c>
      <c r="AB114" s="838"/>
      <c r="AC114" s="838"/>
      <c r="AD114" s="838"/>
      <c r="AE114" s="839"/>
      <c r="AF114" s="840">
        <v>10089</v>
      </c>
      <c r="AG114" s="838"/>
      <c r="AH114" s="838"/>
      <c r="AI114" s="838"/>
      <c r="AJ114" s="839"/>
      <c r="AK114" s="840">
        <v>2269</v>
      </c>
      <c r="AL114" s="838"/>
      <c r="AM114" s="838"/>
      <c r="AN114" s="838"/>
      <c r="AO114" s="839"/>
      <c r="AP114" s="885">
        <v>0.1</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717141</v>
      </c>
      <c r="BR114" s="875"/>
      <c r="BS114" s="875"/>
      <c r="BT114" s="875"/>
      <c r="BU114" s="875"/>
      <c r="BV114" s="875">
        <v>674277</v>
      </c>
      <c r="BW114" s="875"/>
      <c r="BX114" s="875"/>
      <c r="BY114" s="875"/>
      <c r="BZ114" s="875"/>
      <c r="CA114" s="875">
        <v>505624</v>
      </c>
      <c r="CB114" s="875"/>
      <c r="CC114" s="875"/>
      <c r="CD114" s="875"/>
      <c r="CE114" s="875"/>
      <c r="CF114" s="936">
        <v>26.9</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436</v>
      </c>
      <c r="DM114" s="838"/>
      <c r="DN114" s="838"/>
      <c r="DO114" s="838"/>
      <c r="DP114" s="839"/>
      <c r="DQ114" s="840" t="s">
        <v>125</v>
      </c>
      <c r="DR114" s="838"/>
      <c r="DS114" s="838"/>
      <c r="DT114" s="838"/>
      <c r="DU114" s="839"/>
      <c r="DV114" s="885" t="s">
        <v>435</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436</v>
      </c>
      <c r="AB115" s="984"/>
      <c r="AC115" s="984"/>
      <c r="AD115" s="984"/>
      <c r="AE115" s="985"/>
      <c r="AF115" s="986" t="s">
        <v>125</v>
      </c>
      <c r="AG115" s="984"/>
      <c r="AH115" s="984"/>
      <c r="AI115" s="984"/>
      <c r="AJ115" s="985"/>
      <c r="AK115" s="986" t="s">
        <v>435</v>
      </c>
      <c r="AL115" s="984"/>
      <c r="AM115" s="984"/>
      <c r="AN115" s="984"/>
      <c r="AO115" s="985"/>
      <c r="AP115" s="987" t="s">
        <v>125</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125</v>
      </c>
      <c r="BW115" s="875"/>
      <c r="BX115" s="875"/>
      <c r="BY115" s="875"/>
      <c r="BZ115" s="875"/>
      <c r="CA115" s="875" t="s">
        <v>125</v>
      </c>
      <c r="CB115" s="875"/>
      <c r="CC115" s="875"/>
      <c r="CD115" s="875"/>
      <c r="CE115" s="875"/>
      <c r="CF115" s="936" t="s">
        <v>436</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125</v>
      </c>
      <c r="DH115" s="838"/>
      <c r="DI115" s="838"/>
      <c r="DJ115" s="838"/>
      <c r="DK115" s="839"/>
      <c r="DL115" s="840" t="s">
        <v>125</v>
      </c>
      <c r="DM115" s="838"/>
      <c r="DN115" s="838"/>
      <c r="DO115" s="838"/>
      <c r="DP115" s="839"/>
      <c r="DQ115" s="840" t="s">
        <v>435</v>
      </c>
      <c r="DR115" s="838"/>
      <c r="DS115" s="838"/>
      <c r="DT115" s="838"/>
      <c r="DU115" s="839"/>
      <c r="DV115" s="885" t="s">
        <v>125</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t="s">
        <v>435</v>
      </c>
      <c r="AL116" s="838"/>
      <c r="AM116" s="838"/>
      <c r="AN116" s="838"/>
      <c r="AO116" s="839"/>
      <c r="AP116" s="885" t="s">
        <v>435</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435</v>
      </c>
      <c r="BW116" s="875"/>
      <c r="BX116" s="875"/>
      <c r="BY116" s="875"/>
      <c r="BZ116" s="875"/>
      <c r="CA116" s="875" t="s">
        <v>435</v>
      </c>
      <c r="CB116" s="875"/>
      <c r="CC116" s="875"/>
      <c r="CD116" s="875"/>
      <c r="CE116" s="875"/>
      <c r="CF116" s="936" t="s">
        <v>125</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436</v>
      </c>
      <c r="DM116" s="838"/>
      <c r="DN116" s="838"/>
      <c r="DO116" s="838"/>
      <c r="DP116" s="839"/>
      <c r="DQ116" s="840" t="s">
        <v>125</v>
      </c>
      <c r="DR116" s="838"/>
      <c r="DS116" s="838"/>
      <c r="DT116" s="838"/>
      <c r="DU116" s="839"/>
      <c r="DV116" s="885" t="s">
        <v>125</v>
      </c>
      <c r="DW116" s="886"/>
      <c r="DX116" s="886"/>
      <c r="DY116" s="886"/>
      <c r="DZ116" s="887"/>
    </row>
    <row r="117" spans="1:130" s="226" customFormat="1" ht="26.25" customHeight="1">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631449</v>
      </c>
      <c r="AB117" s="970"/>
      <c r="AC117" s="970"/>
      <c r="AD117" s="970"/>
      <c r="AE117" s="971"/>
      <c r="AF117" s="972">
        <v>576411</v>
      </c>
      <c r="AG117" s="970"/>
      <c r="AH117" s="970"/>
      <c r="AI117" s="970"/>
      <c r="AJ117" s="971"/>
      <c r="AK117" s="972">
        <v>507312</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125</v>
      </c>
      <c r="BR117" s="875"/>
      <c r="BS117" s="875"/>
      <c r="BT117" s="875"/>
      <c r="BU117" s="875"/>
      <c r="BV117" s="875" t="s">
        <v>435</v>
      </c>
      <c r="BW117" s="875"/>
      <c r="BX117" s="875"/>
      <c r="BY117" s="875"/>
      <c r="BZ117" s="875"/>
      <c r="CA117" s="875" t="s">
        <v>125</v>
      </c>
      <c r="CB117" s="875"/>
      <c r="CC117" s="875"/>
      <c r="CD117" s="875"/>
      <c r="CE117" s="875"/>
      <c r="CF117" s="936" t="s">
        <v>125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125</v>
      </c>
      <c r="DH117" s="838"/>
      <c r="DI117" s="838"/>
      <c r="DJ117" s="838"/>
      <c r="DK117" s="839"/>
      <c r="DL117" s="840" t="s">
        <v>435</v>
      </c>
      <c r="DM117" s="838"/>
      <c r="DN117" s="838"/>
      <c r="DO117" s="838"/>
      <c r="DP117" s="839"/>
      <c r="DQ117" s="840" t="s">
        <v>125</v>
      </c>
      <c r="DR117" s="838"/>
      <c r="DS117" s="838"/>
      <c r="DT117" s="838"/>
      <c r="DU117" s="839"/>
      <c r="DV117" s="885" t="s">
        <v>435</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307</v>
      </c>
      <c r="AG118" s="963"/>
      <c r="AH118" s="963"/>
      <c r="AI118" s="963"/>
      <c r="AJ118" s="964"/>
      <c r="AK118" s="965" t="s">
        <v>306</v>
      </c>
      <c r="AL118" s="963"/>
      <c r="AM118" s="963"/>
      <c r="AN118" s="963"/>
      <c r="AO118" s="964"/>
      <c r="AP118" s="966" t="s">
        <v>429</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125</v>
      </c>
      <c r="BR118" s="906"/>
      <c r="BS118" s="906"/>
      <c r="BT118" s="906"/>
      <c r="BU118" s="906"/>
      <c r="BV118" s="906" t="s">
        <v>435</v>
      </c>
      <c r="BW118" s="906"/>
      <c r="BX118" s="906"/>
      <c r="BY118" s="906"/>
      <c r="BZ118" s="906"/>
      <c r="CA118" s="906" t="s">
        <v>436</v>
      </c>
      <c r="CB118" s="906"/>
      <c r="CC118" s="906"/>
      <c r="CD118" s="906"/>
      <c r="CE118" s="906"/>
      <c r="CF118" s="936" t="s">
        <v>436</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435</v>
      </c>
      <c r="DM118" s="838"/>
      <c r="DN118" s="838"/>
      <c r="DO118" s="838"/>
      <c r="DP118" s="839"/>
      <c r="DQ118" s="840" t="s">
        <v>435</v>
      </c>
      <c r="DR118" s="838"/>
      <c r="DS118" s="838"/>
      <c r="DT118" s="838"/>
      <c r="DU118" s="839"/>
      <c r="DV118" s="885" t="s">
        <v>125</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125</v>
      </c>
      <c r="AB119" s="956"/>
      <c r="AC119" s="956"/>
      <c r="AD119" s="956"/>
      <c r="AE119" s="957"/>
      <c r="AF119" s="958" t="s">
        <v>435</v>
      </c>
      <c r="AG119" s="956"/>
      <c r="AH119" s="956"/>
      <c r="AI119" s="956"/>
      <c r="AJ119" s="957"/>
      <c r="AK119" s="958" t="s">
        <v>125</v>
      </c>
      <c r="AL119" s="956"/>
      <c r="AM119" s="956"/>
      <c r="AN119" s="956"/>
      <c r="AO119" s="957"/>
      <c r="AP119" s="959" t="s">
        <v>435</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461</v>
      </c>
      <c r="BP119" s="939"/>
      <c r="BQ119" s="943">
        <v>5096959</v>
      </c>
      <c r="BR119" s="906"/>
      <c r="BS119" s="906"/>
      <c r="BT119" s="906"/>
      <c r="BU119" s="906"/>
      <c r="BV119" s="906">
        <v>5258063</v>
      </c>
      <c r="BW119" s="906"/>
      <c r="BX119" s="906"/>
      <c r="BY119" s="906"/>
      <c r="BZ119" s="906"/>
      <c r="CA119" s="906">
        <v>5190913</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435</v>
      </c>
      <c r="DM119" s="821"/>
      <c r="DN119" s="821"/>
      <c r="DO119" s="821"/>
      <c r="DP119" s="822"/>
      <c r="DQ119" s="823" t="s">
        <v>125</v>
      </c>
      <c r="DR119" s="821"/>
      <c r="DS119" s="821"/>
      <c r="DT119" s="821"/>
      <c r="DU119" s="822"/>
      <c r="DV119" s="909" t="s">
        <v>125</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125</v>
      </c>
      <c r="AB120" s="838"/>
      <c r="AC120" s="838"/>
      <c r="AD120" s="838"/>
      <c r="AE120" s="839"/>
      <c r="AF120" s="840" t="s">
        <v>125</v>
      </c>
      <c r="AG120" s="838"/>
      <c r="AH120" s="838"/>
      <c r="AI120" s="838"/>
      <c r="AJ120" s="839"/>
      <c r="AK120" s="840" t="s">
        <v>125</v>
      </c>
      <c r="AL120" s="838"/>
      <c r="AM120" s="838"/>
      <c r="AN120" s="838"/>
      <c r="AO120" s="839"/>
      <c r="AP120" s="885" t="s">
        <v>125</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4090966</v>
      </c>
      <c r="BR120" s="903"/>
      <c r="BS120" s="903"/>
      <c r="BT120" s="903"/>
      <c r="BU120" s="903"/>
      <c r="BV120" s="903">
        <v>4321999</v>
      </c>
      <c r="BW120" s="903"/>
      <c r="BX120" s="903"/>
      <c r="BY120" s="903"/>
      <c r="BZ120" s="903"/>
      <c r="CA120" s="903">
        <v>4307876</v>
      </c>
      <c r="CB120" s="903"/>
      <c r="CC120" s="903"/>
      <c r="CD120" s="903"/>
      <c r="CE120" s="903"/>
      <c r="CF120" s="927">
        <v>229.3</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429853</v>
      </c>
      <c r="DH120" s="903"/>
      <c r="DI120" s="903"/>
      <c r="DJ120" s="903"/>
      <c r="DK120" s="903"/>
      <c r="DL120" s="903">
        <v>435288</v>
      </c>
      <c r="DM120" s="903"/>
      <c r="DN120" s="903"/>
      <c r="DO120" s="903"/>
      <c r="DP120" s="903"/>
      <c r="DQ120" s="903">
        <v>389541</v>
      </c>
      <c r="DR120" s="903"/>
      <c r="DS120" s="903"/>
      <c r="DT120" s="903"/>
      <c r="DU120" s="903"/>
      <c r="DV120" s="904">
        <v>20.7</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125</v>
      </c>
      <c r="AB121" s="838"/>
      <c r="AC121" s="838"/>
      <c r="AD121" s="838"/>
      <c r="AE121" s="839"/>
      <c r="AF121" s="840" t="s">
        <v>125</v>
      </c>
      <c r="AG121" s="838"/>
      <c r="AH121" s="838"/>
      <c r="AI121" s="838"/>
      <c r="AJ121" s="839"/>
      <c r="AK121" s="840" t="s">
        <v>435</v>
      </c>
      <c r="AL121" s="838"/>
      <c r="AM121" s="838"/>
      <c r="AN121" s="838"/>
      <c r="AO121" s="839"/>
      <c r="AP121" s="885" t="s">
        <v>435</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416669</v>
      </c>
      <c r="BR121" s="875"/>
      <c r="BS121" s="875"/>
      <c r="BT121" s="875"/>
      <c r="BU121" s="875"/>
      <c r="BV121" s="875">
        <v>365295</v>
      </c>
      <c r="BW121" s="875"/>
      <c r="BX121" s="875"/>
      <c r="BY121" s="875"/>
      <c r="BZ121" s="875"/>
      <c r="CA121" s="875">
        <v>324943</v>
      </c>
      <c r="CB121" s="875"/>
      <c r="CC121" s="875"/>
      <c r="CD121" s="875"/>
      <c r="CE121" s="875"/>
      <c r="CF121" s="936">
        <v>17.3</v>
      </c>
      <c r="CG121" s="937"/>
      <c r="CH121" s="937"/>
      <c r="CI121" s="937"/>
      <c r="CJ121" s="937"/>
      <c r="CK121" s="930"/>
      <c r="CL121" s="916"/>
      <c r="CM121" s="916"/>
      <c r="CN121" s="916"/>
      <c r="CO121" s="917"/>
      <c r="CP121" s="896" t="s">
        <v>406</v>
      </c>
      <c r="CQ121" s="897"/>
      <c r="CR121" s="897"/>
      <c r="CS121" s="897"/>
      <c r="CT121" s="897"/>
      <c r="CU121" s="897"/>
      <c r="CV121" s="897"/>
      <c r="CW121" s="897"/>
      <c r="CX121" s="897"/>
      <c r="CY121" s="897"/>
      <c r="CZ121" s="897"/>
      <c r="DA121" s="897"/>
      <c r="DB121" s="897"/>
      <c r="DC121" s="897"/>
      <c r="DD121" s="897"/>
      <c r="DE121" s="897"/>
      <c r="DF121" s="898"/>
      <c r="DG121" s="874">
        <v>229929</v>
      </c>
      <c r="DH121" s="875"/>
      <c r="DI121" s="875"/>
      <c r="DJ121" s="875"/>
      <c r="DK121" s="875"/>
      <c r="DL121" s="875">
        <v>226244</v>
      </c>
      <c r="DM121" s="875"/>
      <c r="DN121" s="875"/>
      <c r="DO121" s="875"/>
      <c r="DP121" s="875"/>
      <c r="DQ121" s="875">
        <v>222102</v>
      </c>
      <c r="DR121" s="875"/>
      <c r="DS121" s="875"/>
      <c r="DT121" s="875"/>
      <c r="DU121" s="875"/>
      <c r="DV121" s="852">
        <v>11.8</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435</v>
      </c>
      <c r="AG122" s="838"/>
      <c r="AH122" s="838"/>
      <c r="AI122" s="838"/>
      <c r="AJ122" s="839"/>
      <c r="AK122" s="840" t="s">
        <v>435</v>
      </c>
      <c r="AL122" s="838"/>
      <c r="AM122" s="838"/>
      <c r="AN122" s="838"/>
      <c r="AO122" s="839"/>
      <c r="AP122" s="885" t="s">
        <v>125</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3324613</v>
      </c>
      <c r="BR122" s="906"/>
      <c r="BS122" s="906"/>
      <c r="BT122" s="906"/>
      <c r="BU122" s="906"/>
      <c r="BV122" s="906">
        <v>3451035</v>
      </c>
      <c r="BW122" s="906"/>
      <c r="BX122" s="906"/>
      <c r="BY122" s="906"/>
      <c r="BZ122" s="906"/>
      <c r="CA122" s="906">
        <v>3463747</v>
      </c>
      <c r="CB122" s="906"/>
      <c r="CC122" s="906"/>
      <c r="CD122" s="906"/>
      <c r="CE122" s="906"/>
      <c r="CF122" s="907">
        <v>184.4</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129393</v>
      </c>
      <c r="DH122" s="875"/>
      <c r="DI122" s="875"/>
      <c r="DJ122" s="875"/>
      <c r="DK122" s="875"/>
      <c r="DL122" s="875">
        <v>130413</v>
      </c>
      <c r="DM122" s="875"/>
      <c r="DN122" s="875"/>
      <c r="DO122" s="875"/>
      <c r="DP122" s="875"/>
      <c r="DQ122" s="875">
        <v>149298</v>
      </c>
      <c r="DR122" s="875"/>
      <c r="DS122" s="875"/>
      <c r="DT122" s="875"/>
      <c r="DU122" s="875"/>
      <c r="DV122" s="852">
        <v>7.9</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125</v>
      </c>
      <c r="AB123" s="838"/>
      <c r="AC123" s="838"/>
      <c r="AD123" s="838"/>
      <c r="AE123" s="839"/>
      <c r="AF123" s="840" t="s">
        <v>125</v>
      </c>
      <c r="AG123" s="838"/>
      <c r="AH123" s="838"/>
      <c r="AI123" s="838"/>
      <c r="AJ123" s="839"/>
      <c r="AK123" s="840" t="s">
        <v>125</v>
      </c>
      <c r="AL123" s="838"/>
      <c r="AM123" s="838"/>
      <c r="AN123" s="838"/>
      <c r="AO123" s="839"/>
      <c r="AP123" s="885" t="s">
        <v>125</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471</v>
      </c>
      <c r="BP123" s="939"/>
      <c r="BQ123" s="893">
        <v>7832248</v>
      </c>
      <c r="BR123" s="894"/>
      <c r="BS123" s="894"/>
      <c r="BT123" s="894"/>
      <c r="BU123" s="894"/>
      <c r="BV123" s="894">
        <v>8138329</v>
      </c>
      <c r="BW123" s="894"/>
      <c r="BX123" s="894"/>
      <c r="BY123" s="894"/>
      <c r="BZ123" s="894"/>
      <c r="CA123" s="894">
        <v>8096566</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125</v>
      </c>
      <c r="DH123" s="838"/>
      <c r="DI123" s="838"/>
      <c r="DJ123" s="838"/>
      <c r="DK123" s="839"/>
      <c r="DL123" s="840" t="s">
        <v>125</v>
      </c>
      <c r="DM123" s="838"/>
      <c r="DN123" s="838"/>
      <c r="DO123" s="838"/>
      <c r="DP123" s="839"/>
      <c r="DQ123" s="840" t="s">
        <v>435</v>
      </c>
      <c r="DR123" s="838"/>
      <c r="DS123" s="838"/>
      <c r="DT123" s="838"/>
      <c r="DU123" s="839"/>
      <c r="DV123" s="885" t="s">
        <v>125</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435</v>
      </c>
      <c r="AG124" s="838"/>
      <c r="AH124" s="838"/>
      <c r="AI124" s="838"/>
      <c r="AJ124" s="839"/>
      <c r="AK124" s="840" t="s">
        <v>435</v>
      </c>
      <c r="AL124" s="838"/>
      <c r="AM124" s="838"/>
      <c r="AN124" s="838"/>
      <c r="AO124" s="839"/>
      <c r="AP124" s="885" t="s">
        <v>125</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435</v>
      </c>
      <c r="BR124" s="892"/>
      <c r="BS124" s="892"/>
      <c r="BT124" s="892"/>
      <c r="BU124" s="892"/>
      <c r="BV124" s="892" t="s">
        <v>125</v>
      </c>
      <c r="BW124" s="892"/>
      <c r="BX124" s="892"/>
      <c r="BY124" s="892"/>
      <c r="BZ124" s="892"/>
      <c r="CA124" s="892" t="s">
        <v>435</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435</v>
      </c>
      <c r="DH124" s="821"/>
      <c r="DI124" s="821"/>
      <c r="DJ124" s="821"/>
      <c r="DK124" s="822"/>
      <c r="DL124" s="823" t="s">
        <v>435</v>
      </c>
      <c r="DM124" s="821"/>
      <c r="DN124" s="821"/>
      <c r="DO124" s="821"/>
      <c r="DP124" s="822"/>
      <c r="DQ124" s="823" t="s">
        <v>125</v>
      </c>
      <c r="DR124" s="821"/>
      <c r="DS124" s="821"/>
      <c r="DT124" s="821"/>
      <c r="DU124" s="822"/>
      <c r="DV124" s="909" t="s">
        <v>125</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435</v>
      </c>
      <c r="AG125" s="838"/>
      <c r="AH125" s="838"/>
      <c r="AI125" s="838"/>
      <c r="AJ125" s="839"/>
      <c r="AK125" s="840" t="s">
        <v>435</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435</v>
      </c>
      <c r="DM125" s="903"/>
      <c r="DN125" s="903"/>
      <c r="DO125" s="903"/>
      <c r="DP125" s="903"/>
      <c r="DQ125" s="903" t="s">
        <v>125</v>
      </c>
      <c r="DR125" s="903"/>
      <c r="DS125" s="903"/>
      <c r="DT125" s="903"/>
      <c r="DU125" s="903"/>
      <c r="DV125" s="904" t="s">
        <v>125</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435</v>
      </c>
      <c r="AB126" s="838"/>
      <c r="AC126" s="838"/>
      <c r="AD126" s="838"/>
      <c r="AE126" s="839"/>
      <c r="AF126" s="840" t="s">
        <v>435</v>
      </c>
      <c r="AG126" s="838"/>
      <c r="AH126" s="838"/>
      <c r="AI126" s="838"/>
      <c r="AJ126" s="839"/>
      <c r="AK126" s="840" t="s">
        <v>435</v>
      </c>
      <c r="AL126" s="838"/>
      <c r="AM126" s="838"/>
      <c r="AN126" s="838"/>
      <c r="AO126" s="839"/>
      <c r="AP126" s="885" t="s">
        <v>125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125</v>
      </c>
      <c r="DM126" s="875"/>
      <c r="DN126" s="875"/>
      <c r="DO126" s="875"/>
      <c r="DP126" s="875"/>
      <c r="DQ126" s="875" t="s">
        <v>435</v>
      </c>
      <c r="DR126" s="875"/>
      <c r="DS126" s="875"/>
      <c r="DT126" s="875"/>
      <c r="DU126" s="875"/>
      <c r="DV126" s="852" t="s">
        <v>435</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435</v>
      </c>
      <c r="AB127" s="838"/>
      <c r="AC127" s="838"/>
      <c r="AD127" s="838"/>
      <c r="AE127" s="839"/>
      <c r="AF127" s="840" t="s">
        <v>435</v>
      </c>
      <c r="AG127" s="838"/>
      <c r="AH127" s="838"/>
      <c r="AI127" s="838"/>
      <c r="AJ127" s="839"/>
      <c r="AK127" s="840" t="s">
        <v>435</v>
      </c>
      <c r="AL127" s="838"/>
      <c r="AM127" s="838"/>
      <c r="AN127" s="838"/>
      <c r="AO127" s="839"/>
      <c r="AP127" s="885" t="s">
        <v>125</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435</v>
      </c>
      <c r="DH127" s="875"/>
      <c r="DI127" s="875"/>
      <c r="DJ127" s="875"/>
      <c r="DK127" s="875"/>
      <c r="DL127" s="875" t="s">
        <v>435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75787</v>
      </c>
      <c r="AB128" s="859"/>
      <c r="AC128" s="859"/>
      <c r="AD128" s="859"/>
      <c r="AE128" s="860"/>
      <c r="AF128" s="861">
        <v>82031</v>
      </c>
      <c r="AG128" s="859"/>
      <c r="AH128" s="859"/>
      <c r="AI128" s="859"/>
      <c r="AJ128" s="860"/>
      <c r="AK128" s="861">
        <v>97908</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435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125</v>
      </c>
      <c r="DH128" s="849"/>
      <c r="DI128" s="849"/>
      <c r="DJ128" s="849"/>
      <c r="DK128" s="849"/>
      <c r="DL128" s="849" t="s">
        <v>125</v>
      </c>
      <c r="DM128" s="849"/>
      <c r="DN128" s="849"/>
      <c r="DO128" s="849"/>
      <c r="DP128" s="849"/>
      <c r="DQ128" s="849" t="s">
        <v>435</v>
      </c>
      <c r="DR128" s="849"/>
      <c r="DS128" s="849"/>
      <c r="DT128" s="849"/>
      <c r="DU128" s="849"/>
      <c r="DV128" s="850" t="s">
        <v>435</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2421858</v>
      </c>
      <c r="AB129" s="838"/>
      <c r="AC129" s="838"/>
      <c r="AD129" s="838"/>
      <c r="AE129" s="839"/>
      <c r="AF129" s="840">
        <v>2340874</v>
      </c>
      <c r="AG129" s="838"/>
      <c r="AH129" s="838"/>
      <c r="AI129" s="838"/>
      <c r="AJ129" s="839"/>
      <c r="AK129" s="840">
        <v>2318316</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125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520045</v>
      </c>
      <c r="AB130" s="838"/>
      <c r="AC130" s="838"/>
      <c r="AD130" s="838"/>
      <c r="AE130" s="839"/>
      <c r="AF130" s="840">
        <v>481472</v>
      </c>
      <c r="AG130" s="838"/>
      <c r="AH130" s="838"/>
      <c r="AI130" s="838"/>
      <c r="AJ130" s="839"/>
      <c r="AK130" s="840">
        <v>439544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1901813</v>
      </c>
      <c r="AB131" s="821"/>
      <c r="AC131" s="821"/>
      <c r="AD131" s="821"/>
      <c r="AE131" s="822"/>
      <c r="AF131" s="823">
        <v>1859402</v>
      </c>
      <c r="AG131" s="821"/>
      <c r="AH131" s="821"/>
      <c r="AI131" s="821"/>
      <c r="AJ131" s="822"/>
      <c r="AK131" s="823">
        <v>1878772</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125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1.8727919099999999</v>
      </c>
      <c r="AB132" s="801"/>
      <c r="AC132" s="801"/>
      <c r="AD132" s="801"/>
      <c r="AE132" s="802"/>
      <c r="AF132" s="803">
        <v>0.69420168400000004</v>
      </c>
      <c r="AG132" s="801"/>
      <c r="AH132" s="801"/>
      <c r="AI132" s="801"/>
      <c r="AJ132" s="802"/>
      <c r="AK132" s="803">
        <v>-1.604239365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4.8</v>
      </c>
      <c r="AB133" s="780"/>
      <c r="AC133" s="780"/>
      <c r="AD133" s="780"/>
      <c r="AE133" s="781"/>
      <c r="AF133" s="779">
        <v>2.6</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fAoHC7iECI1qXaQRw6NAMasZf6oPm0i6OaTVB4o5Uk4UCU8LHdVDL39ceZ3mzL/ITpuTwa7NIST4QQW2cz72Q==" saltValue="/GvUzA8RUdgu0JJYEFaQ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V8B20Pcf3gDTlBEc4xTR3Joy5xKCaBW0T1QIwM3OF+3U3fi+XfYOKrCSA/wFiCTCIyIbqiOhKC2QzmAAI5K3Q==" saltValue="wwBPWIMBfefHJfffUPQS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yrew6FaTtXhOx3tX1ThEM+NUQoj1QU3rpFXBhmXdRHI7BR+VeFatvLFLj5ChYGtuCGibQZQSJdBpEgnmEBMVw==" saltValue="qRBXCzCBSbal8haKqXwY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455750</v>
      </c>
      <c r="AP9" s="292">
        <v>258655</v>
      </c>
      <c r="AQ9" s="293">
        <v>189734</v>
      </c>
      <c r="AR9" s="294">
        <v>36.299999999999997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94070</v>
      </c>
      <c r="AP10" s="295">
        <v>53388</v>
      </c>
      <c r="AQ10" s="296">
        <v>22180</v>
      </c>
      <c r="AR10" s="297">
        <v>140.69999999999999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119290</v>
      </c>
      <c r="AP11" s="295">
        <v>67701</v>
      </c>
      <c r="AQ11" s="296">
        <v>28692</v>
      </c>
      <c r="AR11" s="297">
        <v>136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4806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18497</v>
      </c>
      <c r="AP14" s="295">
        <v>10498</v>
      </c>
      <c r="AQ14" s="296">
        <v>8976</v>
      </c>
      <c r="AR14" s="297">
        <v>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t="s">
        <v>510</v>
      </c>
      <c r="AP15" s="295" t="s">
        <v>510</v>
      </c>
      <c r="AQ15" s="296">
        <v>4161</v>
      </c>
      <c r="AR15" s="297" t="s">
        <v>510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-42743</v>
      </c>
      <c r="AP16" s="295">
        <v>-24258</v>
      </c>
      <c r="AQ16" s="296">
        <v>-17989</v>
      </c>
      <c r="AR16" s="297">
        <v>34.799999999999997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186</v>
      </c>
      <c r="AL17" s="1210"/>
      <c r="AM17" s="1210"/>
      <c r="AN17" s="1211"/>
      <c r="AO17" s="295">
        <v>644864</v>
      </c>
      <c r="AP17" s="295">
        <v>365984</v>
      </c>
      <c r="AQ17" s="296">
        <v>240560</v>
      </c>
      <c r="AR17" s="297">
        <v>52.1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27.24</v>
      </c>
      <c r="AP21" s="308">
        <v>21.65</v>
      </c>
      <c r="AQ21" s="309">
        <v>5.59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98.6</v>
      </c>
      <c r="AP22" s="313">
        <v>95.4</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422371</v>
      </c>
      <c r="AP32" s="322">
        <v>239711</v>
      </c>
      <c r="AQ32" s="323">
        <v>139228</v>
      </c>
      <c r="AR32" s="324">
        <v>72.2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82672</v>
      </c>
      <c r="AP35" s="322">
        <v>46919</v>
      </c>
      <c r="AQ35" s="323">
        <v>32095</v>
      </c>
      <c r="AR35" s="324">
        <v>46.2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2269</v>
      </c>
      <c r="AP36" s="322">
        <v>1288</v>
      </c>
      <c r="AQ36" s="323">
        <v>5254</v>
      </c>
      <c r="AR36" s="324">
        <v>-75.5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510</v>
      </c>
      <c r="AP37" s="322" t="s">
        <v>510</v>
      </c>
      <c r="AQ37" s="323">
        <v>1384</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32</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-97908</v>
      </c>
      <c r="AP39" s="322">
        <v>-55566</v>
      </c>
      <c r="AQ39" s="323">
        <v>-8131</v>
      </c>
      <c r="AR39" s="324">
        <v>583.4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-439544</v>
      </c>
      <c r="AP40" s="322">
        <v>-249457</v>
      </c>
      <c r="AQ40" s="323">
        <v>-126394</v>
      </c>
      <c r="AR40" s="324">
        <v>97.4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301</v>
      </c>
      <c r="AL41" s="1201"/>
      <c r="AM41" s="1201"/>
      <c r="AN41" s="1202"/>
      <c r="AO41" s="322">
        <v>-30140</v>
      </c>
      <c r="AP41" s="322">
        <v>-17106</v>
      </c>
      <c r="AQ41" s="323">
        <v>43473</v>
      </c>
      <c r="AR41" s="324">
        <v>-139.30000000000001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306283</v>
      </c>
      <c r="AN51" s="344">
        <v>160610</v>
      </c>
      <c r="AO51" s="345">
        <v>-14.4</v>
      </c>
      <c r="AP51" s="346">
        <v>238802</v>
      </c>
      <c r="AQ51" s="347">
        <v>29.1</v>
      </c>
      <c r="AR51" s="348">
        <v>-43.5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86286</v>
      </c>
      <c r="AN52" s="352">
        <v>45247</v>
      </c>
      <c r="AO52" s="353">
        <v>-21.4</v>
      </c>
      <c r="AP52" s="354">
        <v>128562</v>
      </c>
      <c r="AQ52" s="355">
        <v>35.200000000000003</v>
      </c>
      <c r="AR52" s="356">
        <v>-56.6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364997</v>
      </c>
      <c r="AN53" s="344">
        <v>195919</v>
      </c>
      <c r="AO53" s="345">
        <v>22</v>
      </c>
      <c r="AP53" s="346">
        <v>288550</v>
      </c>
      <c r="AQ53" s="347">
        <v>20.8</v>
      </c>
      <c r="AR53" s="348">
        <v>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124613</v>
      </c>
      <c r="AN54" s="352">
        <v>66888</v>
      </c>
      <c r="AO54" s="353">
        <v>47.8</v>
      </c>
      <c r="AP54" s="354">
        <v>141525</v>
      </c>
      <c r="AQ54" s="355">
        <v>10.1</v>
      </c>
      <c r="AR54" s="356">
        <v>37.700000000000003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309789</v>
      </c>
      <c r="AN55" s="344">
        <v>171914</v>
      </c>
      <c r="AO55" s="345">
        <v>-12.3</v>
      </c>
      <c r="AP55" s="346">
        <v>287914</v>
      </c>
      <c r="AQ55" s="347">
        <v>-0.2</v>
      </c>
      <c r="AR55" s="348">
        <v>-12.1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104503</v>
      </c>
      <c r="AN56" s="352">
        <v>57993</v>
      </c>
      <c r="AO56" s="353">
        <v>-13.3</v>
      </c>
      <c r="AP56" s="354">
        <v>146531</v>
      </c>
      <c r="AQ56" s="355">
        <v>3.5</v>
      </c>
      <c r="AR56" s="356">
        <v>-16.8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632479</v>
      </c>
      <c r="AN57" s="344">
        <v>356326</v>
      </c>
      <c r="AO57" s="345">
        <v>107.3</v>
      </c>
      <c r="AP57" s="346">
        <v>291945</v>
      </c>
      <c r="AQ57" s="347">
        <v>1.4</v>
      </c>
      <c r="AR57" s="348">
        <v>105.9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478449</v>
      </c>
      <c r="AN58" s="352">
        <v>269549</v>
      </c>
      <c r="AO58" s="353">
        <v>364.8</v>
      </c>
      <c r="AP58" s="354">
        <v>127651</v>
      </c>
      <c r="AQ58" s="355">
        <v>-12.9</v>
      </c>
      <c r="AR58" s="356">
        <v>377.7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632462</v>
      </c>
      <c r="AN59" s="344">
        <v>358946</v>
      </c>
      <c r="AO59" s="345">
        <v>0.7</v>
      </c>
      <c r="AP59" s="346">
        <v>291173</v>
      </c>
      <c r="AQ59" s="347">
        <v>-0.3</v>
      </c>
      <c r="AR59" s="348">
        <v>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361741</v>
      </c>
      <c r="AN60" s="352">
        <v>205301</v>
      </c>
      <c r="AO60" s="353">
        <v>-23.8</v>
      </c>
      <c r="AP60" s="354">
        <v>119071</v>
      </c>
      <c r="AQ60" s="355">
        <v>-6.7</v>
      </c>
      <c r="AR60" s="356">
        <v>-17.100000000000001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449202</v>
      </c>
      <c r="AN61" s="359">
        <v>248743</v>
      </c>
      <c r="AO61" s="360">
        <v>20.7</v>
      </c>
      <c r="AP61" s="361">
        <v>279677</v>
      </c>
      <c r="AQ61" s="362">
        <v>10.199999999999999</v>
      </c>
      <c r="AR61" s="348">
        <v>10.5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231118</v>
      </c>
      <c r="AN62" s="352">
        <v>128996</v>
      </c>
      <c r="AO62" s="353">
        <v>70.8</v>
      </c>
      <c r="AP62" s="354">
        <v>132668</v>
      </c>
      <c r="AQ62" s="355">
        <v>5.8</v>
      </c>
      <c r="AR62" s="356">
        <v>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AHgaMgZG44kVpa1UVy6Txmh0b6U33hBP9BNZnRnijbW/ho+M1/R1lDs+22xllfe++hrA6kZGfXgdMCFd5WQsw==" saltValue="+021TPjLlRLDW83Xqpyz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1HvtSaqsLDvqo8qafWr+NTxVKb9x6PKcWYbNTiwxH8j0z/ySqNBMDYVg1U8Od33ZRyr+t4U0HwZb5NWJMjkuQ==" saltValue="Fyhl/lGVcatnEwLAKdBz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we55kOtquSYqUrA0ctzTsITqb4xvOpfcPVa32C5tCopdh1okGxmc6FluicmM301R2gJHh2pox+qbOl0TqAEmw==" saltValue="30uwSb4BQ4KvDlSDFAKZ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23.72</v>
      </c>
      <c r="G47" s="12">
        <v>37.020000000000003</v>
      </c>
      <c r="H47" s="12">
        <v>36.25</v>
      </c>
      <c r="I47" s="12">
        <v>37.51</v>
      </c>
      <c r="J47" s="13">
        <v>37.880000000000003</v>
      </c>
    </row>
    <row r="48" spans="2:10" ht="57.75" customHeight="1">
      <c r="B48" s="14"/>
      <c r="C48" s="1214" t="s">
        <v>4</v>
      </c>
      <c r="D48" s="1214"/>
      <c r="E48" s="1215"/>
      <c r="F48" s="15">
        <v>5.24</v>
      </c>
      <c r="G48" s="16">
        <v>2.7</v>
      </c>
      <c r="H48" s="16">
        <v>5.5</v>
      </c>
      <c r="I48" s="16">
        <v>6.42</v>
      </c>
      <c r="J48" s="17">
        <v>4.9400000000000004</v>
      </c>
    </row>
    <row r="49" spans="2:10" ht="57.75" customHeight="1" thickBot="1">
      <c r="B49" s="18"/>
      <c r="C49" s="1216" t="s">
        <v>5</v>
      </c>
      <c r="D49" s="1216"/>
      <c r="E49" s="1217"/>
      <c r="F49" s="19">
        <v>8.6</v>
      </c>
      <c r="G49" s="20">
        <v>7.4</v>
      </c>
      <c r="H49" s="20">
        <v>2.86</v>
      </c>
      <c r="I49" s="20">
        <v>0.75</v>
      </c>
      <c r="J49" s="21" t="s">
        <v>558</v>
      </c>
    </row>
    <row r="50" spans="2:10" ht="13.5" customHeight="1"/>
    <row r="51" spans="2:10" ht="13.5" hidden="1" customHeight="1"/>
    <row r="52" spans="2:10" ht="13.5" hidden="1" customHeight="1"/>
    <row r="53" spans="2:10" ht="13.5" hidden="1" customHeight="1"/>
  </sheetData>
  <sheetProtection algorithmName="SHA-512" hashValue="tfT4AHLc1D4JyoTWalhMfNFhbUaiIDTOD2V+5S2kQ6FU4cACEaZfvQTqRjQSdWP2vIMi4Kai0xAQ0EOtGAF83w==" saltValue="bX1Pqf3I6HcZZYJgv3AF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2019-10-31T05:50:41Z</cp:lastPrinted>
  <dcterms:created xsi:type="dcterms:W3CDTF">2019-02-14T01:07:29Z</dcterms:created>
  <dcterms:modified xsi:type="dcterms:W3CDTF">2019-12-09T04:03:59Z</dcterms:modified>
  <cp:category/>
</cp:coreProperties>
</file>