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501" lockStructure="1"/>
  <bookViews>
    <workbookView xWindow="240" yWindow="60" windowWidth="14940" windowHeight="787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<sst xmlns="http://schemas.openxmlformats.org/spreadsheetml/2006/main" xmlns:r="http://schemas.openxmlformats.org/officeDocument/2006/relationships" count="110" uniqueCount="110">
  <si>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経営比較分析表</t>
  </si>
  <si>
    <t>全体総括</t>
    <rPh sb="0" eb="2">
      <t>ゼンタイ</t>
    </rPh>
    <rPh sb="2" eb="4">
      <t>ソウカツ</t>
    </rPh>
    <phoneticPr fontId="8"/>
  </si>
  <si>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</si>
  <si>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</si>
  <si>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</si>
  <si>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</si>
  <si>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8"/>
  </si>
  <si>
    <t>事業名</t>
  </si>
  <si>
    <t>1ヶ月20㎥当たり家庭料金</t>
    <rPh sb="2" eb="3">
      <t>ゲツ</t>
    </rPh>
    <rPh sb="6" eb="7">
      <t>ア</t>
    </rPh>
    <rPh sb="9" eb="11">
      <t>カテイ</t>
    </rPh>
    <rPh sb="11" eb="13">
      <t>リョウキン</t>
    </rPh>
    <phoneticPr fontId="8"/>
  </si>
  <si>
    <t>「料金水準の適切性」</t>
    <rPh sb="1" eb="3">
      <t>リョウキン</t>
    </rPh>
    <rPh sb="3" eb="5">
      <t>スイジュン</t>
    </rPh>
    <rPh sb="6" eb="8">
      <t>テキセツ</t>
    </rPh>
    <rPh sb="8" eb="9">
      <t>セイ</t>
    </rPh>
    <phoneticPr fontId="8"/>
  </si>
  <si>
    <t>業務名</t>
    <rPh sb="2" eb="3">
      <t>メイ</t>
    </rPh>
    <phoneticPr fontId="8"/>
  </si>
  <si>
    <t>⑤経費回収率(％)</t>
  </si>
  <si>
    <t>類似団体区分</t>
    <rPh sb="4" eb="6">
      <t>クブン</t>
    </rPh>
    <phoneticPr fontId="8"/>
  </si>
  <si>
    <t>人口（人）</t>
    <rPh sb="0" eb="2">
      <t>ジンコウ</t>
    </rPh>
    <rPh sb="3" eb="4">
      <t>ヒト</t>
    </rPh>
    <phoneticPr fontId="8"/>
  </si>
  <si>
    <r>
      <t>人口密度(人/km</t>
    </r>
    <r>
      <rPr>
        <b/>
        <vertAlign val="superscript"/>
        <sz val="11"/>
        <color theme="1"/>
        <rFont val="ＭＳ ゴシック"/>
      </rPr>
      <t>2</t>
    </r>
    <r>
      <rPr>
        <b/>
        <sz val="11"/>
        <color theme="1"/>
        <rFont val="ＭＳ ゴシック"/>
      </rPr>
      <t>)</t>
    </r>
  </si>
  <si>
    <t>グラフ凡例</t>
    <rPh sb="3" eb="5">
      <t>ハンレイ</t>
    </rPh>
    <phoneticPr fontId="8"/>
  </si>
  <si>
    <t>大項目</t>
    <rPh sb="0" eb="3">
      <t>ダイコウモク</t>
    </rPh>
    <phoneticPr fontId="8"/>
  </si>
  <si>
    <t>当該団体値（当該値）</t>
    <rPh sb="2" eb="4">
      <t>ダンタイ</t>
    </rPh>
    <phoneticPr fontId="8"/>
  </si>
  <si>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</si>
  <si>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</si>
  <si>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</si>
  <si>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</si>
  <si>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8"/>
  </si>
  <si>
    <t>施設CD</t>
    <rPh sb="0" eb="2">
      <t>シセツ</t>
    </rPh>
    <phoneticPr fontId="8"/>
  </si>
  <si>
    <t>有収率(％)</t>
    <rPh sb="0" eb="1">
      <t>ユウ</t>
    </rPh>
    <rPh sb="1" eb="3">
      <t>シュウリツ</t>
    </rPh>
    <phoneticPr fontId="8"/>
  </si>
  <si>
    <t>③流動比率(％)</t>
    <rPh sb="1" eb="3">
      <t>リュウドウ</t>
    </rPh>
    <rPh sb="3" eb="5">
      <t>ヒリツ</t>
    </rPh>
    <phoneticPr fontId="8"/>
  </si>
  <si>
    <t>1. 経営の健全性・効率性</t>
  </si>
  <si>
    <t>処理区域内人口(人)</t>
    <rPh sb="0" eb="2">
      <t>ショリ</t>
    </rPh>
    <rPh sb="2" eb="5">
      <t>クイキナイ</t>
    </rPh>
    <phoneticPr fontId="8"/>
  </si>
  <si>
    <t>「費用の効率性」</t>
    <rPh sb="1" eb="3">
      <t>ヒヨウ</t>
    </rPh>
    <rPh sb="4" eb="6">
      <t>コウリツ</t>
    </rPh>
    <rPh sb="6" eb="7">
      <t>セイ</t>
    </rPh>
    <phoneticPr fontId="8"/>
  </si>
  <si>
    <r>
      <t>処理区域面積(km</t>
    </r>
    <r>
      <rPr>
        <b/>
        <vertAlign val="superscript"/>
        <sz val="11"/>
        <color theme="1"/>
        <rFont val="ＭＳ ゴシック"/>
      </rPr>
      <t>2</t>
    </r>
    <r>
      <rPr>
        <b/>
        <sz val="11"/>
        <color theme="1"/>
        <rFont val="ＭＳ ゴシック"/>
      </rPr>
      <t>)</t>
    </r>
    <rPh sb="0" eb="2">
      <t>ショリ</t>
    </rPh>
    <rPh sb="2" eb="4">
      <t>クイキ</t>
    </rPh>
    <phoneticPr fontId="8"/>
  </si>
  <si>
    <t>年度</t>
    <rPh sb="0" eb="2">
      <t>ネンド</t>
    </rPh>
    <phoneticPr fontId="8"/>
  </si>
  <si>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8"/>
  </si>
  <si>
    <t>－</t>
  </si>
  <si>
    <t>類似団体平均値（平均値）</t>
  </si>
  <si>
    <t>【】</t>
  </si>
  <si>
    <t>平成26年度全国平均</t>
  </si>
  <si>
    <t>「施設の効率性」</t>
    <rPh sb="1" eb="3">
      <t>シセツ</t>
    </rPh>
    <rPh sb="4" eb="6">
      <t>コウリツ</t>
    </rPh>
    <rPh sb="6" eb="7">
      <t>セイ</t>
    </rPh>
    <phoneticPr fontId="8"/>
  </si>
  <si>
    <t>分析欄</t>
    <rPh sb="0" eb="2">
      <t>ブンセキ</t>
    </rPh>
    <rPh sb="2" eb="3">
      <t>ラン</t>
    </rPh>
    <phoneticPr fontId="8"/>
  </si>
  <si>
    <t>1. 経営の健全性・効率性について</t>
  </si>
  <si>
    <t>「累積欠損」</t>
    <rPh sb="1" eb="3">
      <t>ルイセキ</t>
    </rPh>
    <rPh sb="3" eb="5">
      <t>ケッソン</t>
    </rPh>
    <phoneticPr fontId="8"/>
  </si>
  <si>
    <t>「単年度の収支」</t>
  </si>
  <si>
    <t>業務CD</t>
    <rPh sb="0" eb="2">
      <t>ギョウム</t>
    </rPh>
    <phoneticPr fontId="8"/>
  </si>
  <si>
    <t>「支払能力」</t>
  </si>
  <si>
    <t>項番</t>
    <rPh sb="0" eb="2">
      <t>コウバン</t>
    </rPh>
    <phoneticPr fontId="8"/>
  </si>
  <si>
    <t>「債務残高」</t>
    <rPh sb="1" eb="3">
      <t>サイム</t>
    </rPh>
    <rPh sb="3" eb="5">
      <t>ザンダカ</t>
    </rPh>
    <phoneticPr fontId="8"/>
  </si>
  <si>
    <t>2. 老朽化の状況について</t>
  </si>
  <si>
    <t>「使用料対象の捕捉」</t>
    <rPh sb="1" eb="4">
      <t>シヨウリョウ</t>
    </rPh>
    <rPh sb="4" eb="6">
      <t>タイショウ</t>
    </rPh>
    <rPh sb="7" eb="9">
      <t>ホソク</t>
    </rPh>
    <phoneticPr fontId="8"/>
  </si>
  <si>
    <t>下水道事業(法非適用)</t>
    <rPh sb="3" eb="5">
      <t>ジギョウ</t>
    </rPh>
    <rPh sb="6" eb="7">
      <t>ホウ</t>
    </rPh>
    <rPh sb="7" eb="8">
      <t>ヒ</t>
    </rPh>
    <rPh sb="8" eb="10">
      <t>テキヨウ</t>
    </rPh>
    <phoneticPr fontId="8"/>
  </si>
  <si>
    <t>基本情報</t>
    <rPh sb="0" eb="2">
      <t>キホン</t>
    </rPh>
    <rPh sb="2" eb="4">
      <t>ジョウホウ</t>
    </rPh>
    <phoneticPr fontId="8"/>
  </si>
  <si>
    <t>「施設全体の減価償却の状況」</t>
    <rPh sb="1" eb="3">
      <t>シセツ</t>
    </rPh>
    <rPh sb="3" eb="5">
      <t>ゼンタイ</t>
    </rPh>
    <rPh sb="6" eb="8">
      <t>ゲンカ</t>
    </rPh>
    <rPh sb="8" eb="10">
      <t>ショウキャク</t>
    </rPh>
    <rPh sb="11" eb="13">
      <t>ジョウキョウ</t>
    </rPh>
    <phoneticPr fontId="8"/>
  </si>
  <si>
    <t>1. 経営の健全性・効率性</t>
    <rPh sb="3" eb="5">
      <t>ケイエイ</t>
    </rPh>
    <rPh sb="6" eb="9">
      <t>ケンゼンセイ</t>
    </rPh>
    <rPh sb="10" eb="12">
      <t>コウリツ</t>
    </rPh>
    <rPh sb="12" eb="13">
      <t>セイ</t>
    </rPh>
    <phoneticPr fontId="8"/>
  </si>
  <si>
    <t>「管渠の経年化の状況」</t>
    <rPh sb="4" eb="7">
      <t>ケイネンカ</t>
    </rPh>
    <rPh sb="8" eb="10">
      <t>ジョウキョウ</t>
    </rPh>
    <phoneticPr fontId="8"/>
  </si>
  <si>
    <t>⑧水洗化率(％)</t>
  </si>
  <si>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</si>
  <si>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</si>
  <si>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8"/>
  </si>
  <si>
    <t>中項目</t>
    <rPh sb="0" eb="1">
      <t>チュウ</t>
    </rPh>
    <rPh sb="1" eb="3">
      <t>コウモク</t>
    </rPh>
    <phoneticPr fontId="8"/>
  </si>
  <si>
    <t>都道府県名</t>
    <rPh sb="0" eb="4">
      <t>トドウフケン</t>
    </rPh>
    <rPh sb="4" eb="5">
      <t>メイ</t>
    </rPh>
    <phoneticPr fontId="8"/>
  </si>
  <si>
    <t>団体CD</t>
    <rPh sb="0" eb="2">
      <t>ダンタイ</t>
    </rPh>
    <phoneticPr fontId="8"/>
  </si>
  <si>
    <t>事業CD</t>
    <rPh sb="0" eb="2">
      <t>ジギョウ</t>
    </rPh>
    <phoneticPr fontId="8"/>
  </si>
  <si>
    <t>業種CD</t>
    <rPh sb="0" eb="2">
      <t>ギョウシュ</t>
    </rPh>
    <phoneticPr fontId="8"/>
  </si>
  <si>
    <t>②累積欠損金比率(％)</t>
  </si>
  <si>
    <t>⑥汚水処理原価(円)</t>
    <rPh sb="1" eb="3">
      <t>オスイ</t>
    </rPh>
    <rPh sb="3" eb="5">
      <t>ショリ</t>
    </rPh>
    <rPh sb="5" eb="7">
      <t>ゲンカ</t>
    </rPh>
    <rPh sb="8" eb="9">
      <t>エン</t>
    </rPh>
    <phoneticPr fontId="8"/>
  </si>
  <si>
    <t>④企業債残高対事業規模比率(％)</t>
  </si>
  <si>
    <t>人口密度</t>
    <rPh sb="0" eb="2">
      <t>ジンコウ</t>
    </rPh>
    <rPh sb="2" eb="4">
      <t>ミツド</t>
    </rPh>
    <phoneticPr fontId="8"/>
  </si>
  <si>
    <t>⑦施設利用率(％)</t>
    <rPh sb="1" eb="3">
      <t>シセツ</t>
    </rPh>
    <rPh sb="3" eb="6">
      <t>リヨウリツ</t>
    </rPh>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</si>
  <si>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</si>
  <si>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</si>
  <si>
    <t>③管渠改善率(％)</t>
  </si>
  <si>
    <t>小項目</t>
    <rPh sb="0" eb="3">
      <t>ショウコウモク</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</si>
  <si>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</si>
  <si>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</si>
  <si>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</si>
  <si>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</si>
  <si>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</si>
  <si>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</si>
  <si>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</si>
  <si>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</si>
  <si>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人口</t>
    <rPh sb="0" eb="2">
      <t>ジンコウ</t>
    </rPh>
    <phoneticPr fontId="8"/>
  </si>
  <si>
    <t>面積</t>
    <rPh sb="0" eb="2">
      <t>メンセキ</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</si>
  <si>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</si>
  <si>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</si>
  <si>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</si>
  <si>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</si>
  <si>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</si>
  <si>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</si>
  <si>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</si>
  <si>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</si>
  <si>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全国平均</t>
  </si>
  <si>
    <t>類似団体平均(N-4)</t>
  </si>
  <si>
    <t>類似団体平均(N-3)</t>
  </si>
  <si>
    <t>類似団体平均(N-2)</t>
  </si>
  <si>
    <t>類似団体平均(N-1)</t>
  </si>
  <si>
    <t>類似団体平均(N)</t>
  </si>
  <si>
    <t>全国平均</t>
    <rPh sb="0" eb="2">
      <t>ゼンコク</t>
    </rPh>
    <rPh sb="2" eb="4">
      <t>ヘイキン</t>
    </rPh>
    <phoneticPr fontId="8"/>
  </si>
  <si>
    <t>参照用</t>
    <rPh sb="0" eb="3">
      <t>サンショウヨウ</t>
    </rPh>
    <phoneticPr fontId="8"/>
  </si>
  <si>
    <t>北海道　中頓別町</t>
  </si>
  <si>
    <t>法非適用</t>
  </si>
  <si>
    <t xml:space="preserve">　下水道施設建設と下水道管布設当初の地方債償還金の影響により収益的収支比率と経費回収率については数値が低く、汚水処理原価は高くなっています。管渠（下水道管）の更新については、布設からの経過年数が比較的浅いこともあり、点検等により時期を含めた更新計画を策定し実施することとなりますが、下水道施設の処理設備については耐用年数を超えており長寿命化計画を策定した上での更新が急がれます。このような状況により、更新に必要な財源の確保が必要ですが、一般会計からの繰入金に依存していることもあり下水道使用料についても適正なのかを含め検討が必要となります。
</t>
  </si>
  <si>
    <t>下水道事業</t>
  </si>
  <si>
    <t>D2</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</si>
  <si>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</si>
  <si>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</si>
  <si>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</si>
  <si>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</si>
  <si>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</si>
  <si>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</si>
  <si>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</si>
  <si>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xml:space="preserve">　収益的収支比率については、下水道施設の建設及び下水道管布設に係る地方債償還金が大きく影響していることにより低い数値となっています。　　　　　　　経費回収率についても汚水処理費を地方債償還金が大きく占め、現状の下水道使用料収入で賄えている分は３０％以下となっています。　　　　　　　　　　　また、有収水量に対して汚水処理費が多いため汚水処理原価が高くなっており今後は汚水処理費を抑制するため地方債償還金の償還状況を考慮して起債の伴う更新事業等の実施時期及び内容を検討していかなければなりません。
</t>
  </si>
  <si>
    <t xml:space="preserve">　管渠改善率について、中頓別町において下水道管の布設が平成６年度から開始され平成１５年度に既存家屋に対しての整備が完了しています。平成６年度に布設した管渠で２２年経過していますが、今後は点検や長寿命化等の取り組みを実施し管渠改築の必要性が高いものから計画的に更新を実施していかなければなりません。
</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</si>
</sst>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6" formatCode="&quot;¥&quot;#,##0;[Red]&quot;¥&quot;\-#,##0"/>
    <numFmt numFmtId="176" formatCode="#,##0.00;&quot;△&quot;#,##0.00"/>
    <numFmt numFmtId="177" formatCode="#,##0;&quot;△&quot;#,##0"/>
    <numFmt numFmtId="178" formatCode="ge"/>
    <numFmt numFmtId="179" formatCode="0.00_);[Red]\(0.00\)"/>
    <numFmt numFmtId="180" formatCode="#,##0.00;&quot;△&quot;#,##0.00;&quot;-&quot;"/>
  </numFmts>
  <fonts count="18">
    <font>
      <sz val="11"/>
      <color theme="1"/>
      <name val="ＭＳ Ｐゴシック"/>
      <family val="3"/>
    </font>
    <font>
      <sz val="12"/>
      <color auto="1"/>
      <name val="ＭＳ 明朝"/>
      <family val="1"/>
    </font>
    <font>
      <sz val="11"/>
      <color auto="1"/>
      <name val="ＭＳ Ｐゴシック"/>
      <family val="3"/>
    </font>
    <font>
      <sz val="11"/>
      <color theme="1"/>
      <name val="ＭＳ Ｐゴシック"/>
      <family val="3"/>
    </font>
    <font>
      <sz val="11"/>
      <color auto="1"/>
      <name val="ＭＳ ゴシック"/>
      <family val="3"/>
    </font>
    <font>
      <sz val="12"/>
      <color theme="1"/>
      <name val="ＭＳ 明朝"/>
      <family val="1"/>
    </font>
    <font>
      <sz val="9"/>
      <color theme="1"/>
      <name val="ＭＳ ゴシック"/>
      <family val="3"/>
    </font>
    <font>
      <sz val="9"/>
      <color auto="1"/>
      <name val="ＭＳ 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b/>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0"/>
      <name val="ＭＳ Ｐゴシック"/>
      <family val="2"/>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79">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0" fillId="0" borderId="4" xfId="0" applyFont="1" applyBorder="1">
      <alignment vertical="center"/>
    </xf>
    <xf numFmtId="0" fontId="10" fillId="0" borderId="5" xfId="0" applyFont="1" applyBorder="1">
      <alignment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177" fontId="10" fillId="0" borderId="2" xfId="0" applyNumberFormat="1" applyFont="1" applyBorder="1" applyAlignment="1" applyProtection="1">
      <alignment horizontal="center" vertical="center"/>
      <protection hidden="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4" fillId="0" borderId="4" xfId="0" applyFont="1" applyBorder="1" applyAlignment="1">
      <alignment horizontal="center" vertical="center"/>
    </xf>
    <xf numFmtId="0" fontId="15" fillId="0" borderId="4" xfId="0" applyFont="1" applyBorder="1" applyAlignment="1">
      <alignment horizontal="center" vertical="center"/>
    </xf>
    <xf numFmtId="0" fontId="9" fillId="0" borderId="5" xfId="0" applyFont="1" applyBorder="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0" fillId="0" borderId="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2" fillId="0" borderId="6" xfId="0" applyFont="1" applyBorder="1" applyAlignment="1">
      <alignment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9" fillId="0" borderId="1" xfId="0" applyFont="1" applyBorder="1" applyAlignment="1">
      <alignment horizontal="center"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0" fillId="0" borderId="0"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1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4" borderId="2" xfId="19" applyNumberFormat="1" applyFont="1" applyFill="1" applyBorder="1" applyAlignment="1">
      <alignment vertical="center" shrinkToFit="1"/>
    </xf>
  </cellXfs>
  <cellStyles count="20">
    <cellStyle name="桁区切り 2" xfId="1"/>
    <cellStyle name="桁区切り 3" xfId="2"/>
    <cellStyle name="桁区切り 3 2" xfId="3"/>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 name="通貨 2" xfId="18"/>
    <cellStyle name="桁区切り" xfId="19"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5.e-002</c:v>
                </c:pt>
                <c:pt idx="1">
                  <c:v>5.e-002</c:v>
                </c:pt>
                <c:pt idx="2">
                  <c:v>5.e-002</c:v>
                </c:pt>
                <c:pt idx="3">
                  <c:v>5.e-002</c:v>
                </c:pt>
                <c:pt idx="4">
                  <c:v>4.e-002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30.33</c:v>
                </c:pt>
                <c:pt idx="1">
                  <c:v>30.16</c:v>
                </c:pt>
                <c:pt idx="2">
                  <c:v>64.58</c:v>
                </c:pt>
                <c:pt idx="3">
                  <c:v>63.78</c:v>
                </c:pt>
                <c:pt idx="4">
                  <c:v>62.34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36.18</c:v>
                </c:pt>
                <c:pt idx="1">
                  <c:v>36.799999999999997</c:v>
                </c:pt>
                <c:pt idx="2">
                  <c:v>36.67</c:v>
                </c:pt>
                <c:pt idx="3">
                  <c:v>43.65</c:v>
                </c:pt>
                <c:pt idx="4">
                  <c:v>43.58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84.09</c:v>
                </c:pt>
                <c:pt idx="1">
                  <c:v>86.15</c:v>
                </c:pt>
                <c:pt idx="2">
                  <c:v>88.64</c:v>
                </c:pt>
                <c:pt idx="3">
                  <c:v>89.49</c:v>
                </c:pt>
                <c:pt idx="4">
                  <c:v>90.59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72.14</c:v>
                </c:pt>
                <c:pt idx="1">
                  <c:v>71.62</c:v>
                </c:pt>
                <c:pt idx="2">
                  <c:v>71.239999999999995</c:v>
                </c:pt>
                <c:pt idx="3">
                  <c:v>82.2</c:v>
                </c:pt>
                <c:pt idx="4">
                  <c:v>82.35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46.95</c:v>
                </c:pt>
                <c:pt idx="1">
                  <c:v>44.79</c:v>
                </c:pt>
                <c:pt idx="2">
                  <c:v>51.23</c:v>
                </c:pt>
                <c:pt idx="3">
                  <c:v>50.59</c:v>
                </c:pt>
                <c:pt idx="4">
                  <c:v>21.48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1473.9</c:v>
                </c:pt>
                <c:pt idx="1">
                  <c:v>1283.8599999999999</c:v>
                </c:pt>
                <c:pt idx="2">
                  <c:v>1136.6600000000001</c:v>
                </c:pt>
                <c:pt idx="3">
                  <c:v>1058.9000000000001</c:v>
                </c:pt>
                <c:pt idx="4">
                  <c:v>801.72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1868.17</c:v>
                </c:pt>
                <c:pt idx="1">
                  <c:v>1835.56</c:v>
                </c:pt>
                <c:pt idx="2">
                  <c:v>1716.82</c:v>
                </c:pt>
                <c:pt idx="3">
                  <c:v>1569.13</c:v>
                </c:pt>
                <c:pt idx="4">
                  <c:v>1436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27.48</c:v>
                </c:pt>
                <c:pt idx="1">
                  <c:v>20.2</c:v>
                </c:pt>
                <c:pt idx="2">
                  <c:v>32.6</c:v>
                </c:pt>
                <c:pt idx="3">
                  <c:v>35.909999999999997</c:v>
                </c:pt>
                <c:pt idx="4">
                  <c:v>13.56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55.15</c:v>
                </c:pt>
                <c:pt idx="1">
                  <c:v>52.89</c:v>
                </c:pt>
                <c:pt idx="2">
                  <c:v>51.73</c:v>
                </c:pt>
                <c:pt idx="3">
                  <c:v>64.63</c:v>
                </c:pt>
                <c:pt idx="4">
                  <c:v>66.56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750.68</c:v>
                </c:pt>
                <c:pt idx="1">
                  <c:v>1018.85</c:v>
                </c:pt>
                <c:pt idx="2">
                  <c:v>633.07000000000005</c:v>
                </c:pt>
                <c:pt idx="3">
                  <c:v>574.22</c:v>
                </c:pt>
                <c:pt idx="4">
                  <c:v>1521.52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283.05</c:v>
                </c:pt>
                <c:pt idx="1">
                  <c:v>300.52</c:v>
                </c:pt>
                <c:pt idx="2">
                  <c:v>310.47000000000003</c:v>
                </c:pt>
                <c:pt idx="3">
                  <c:v>245.75</c:v>
                </c:pt>
                <c:pt idx="4">
                  <c:v>244.29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データ!AH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8177707-7603-40CE-8E32-818E72D78FEC}"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データ!BO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D9E4CA-CC9E-4475-9BCD-17E184675C6E}" type="TxLink">
            <a:rPr kumimoji="1" lang="en-US" altLang="en-US" sz="900" b="0" i="0" u="none" strike="noStrike">
              <a:solidFill>
                <a:srgbClr val="000000"/>
              </a:solidFill>
              <a:latin typeface="ＭＳ ゴシック"/>
              <a:ea typeface="ＭＳ ゴシック"/>
            </a:rPr>
            <a:t>【1,479.31】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データ!DG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70183BC-D48A-4E52-B5B2-0C3EB2309196}" type="TxLink">
            <a:rPr kumimoji="1" lang="en-US" altLang="en-US" sz="900" b="0" i="0" u="none" strike="noStrike">
              <a:solidFill>
                <a:srgbClr val="000000"/>
              </a:solidFill>
              <a:latin typeface="ＭＳ ゴシック"/>
              <a:ea typeface="ＭＳ ゴシック"/>
            </a:rPr>
            <a:t>【80.39】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データ!CV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B664270-F9A5-4293-9E54-71D48D28CDA7}" type="TxLink">
            <a:rPr kumimoji="1" lang="en-US" altLang="en-US" sz="900" b="0" i="0" u="none" strike="noStrike">
              <a:solidFill>
                <a:srgbClr val="000000"/>
              </a:solidFill>
              <a:latin typeface="ＭＳ ゴシック"/>
              <a:ea typeface="ＭＳ ゴシック"/>
            </a:rPr>
            <a:t>【41.06】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データ!CK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507AE-A742-41EC-B71D-F15B89B6E670}" type="TxLink">
            <a:rPr kumimoji="1" lang="en-US" altLang="en-US" sz="900" b="0" i="0" u="none" strike="noStrike">
              <a:solidFill>
                <a:srgbClr val="000000"/>
              </a:solidFill>
              <a:latin typeface="ＭＳ ゴシック"/>
              <a:ea typeface="ＭＳ ゴシック"/>
            </a:rPr>
            <a:t>【253.12】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データ!BZ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A70B46E-FC8D-461B-B6F6-59242ED2846F}" type="TxLink">
            <a:rPr kumimoji="1" lang="en-US" altLang="en-US" sz="900" b="0" i="0" u="none" strike="noStrike">
              <a:solidFill>
                <a:srgbClr val="000000"/>
              </a:solidFill>
              <a:latin typeface="ＭＳ ゴシック"/>
              <a:ea typeface="ＭＳ ゴシック"/>
            </a:rPr>
            <a:t>【63.50】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データ!EN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8635BBF-4685-4278-8423-9CDD01902CCA}" type="TxLink">
            <a:rPr kumimoji="1" lang="en-US" altLang="en-US" sz="900" b="0" i="0" u="none" strike="noStrike">
              <a:solidFill>
                <a:srgbClr val="000000"/>
              </a:solidFill>
              <a:latin typeface="ＭＳ ゴシック"/>
              <a:ea typeface="ＭＳ ゴシック"/>
            </a:rPr>
            <a:t>【0.05】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4"/>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6</v>
      </c>
      <c r="J7" s="5"/>
      <c r="K7" s="5"/>
      <c r="L7" s="5"/>
      <c r="M7" s="5"/>
      <c r="N7" s="5"/>
      <c r="O7" s="5"/>
      <c r="P7" s="5" t="s">
        <v>7</v>
      </c>
      <c r="Q7" s="5"/>
      <c r="R7" s="5"/>
      <c r="S7" s="5"/>
      <c r="T7" s="5"/>
      <c r="U7" s="5"/>
      <c r="V7" s="5"/>
      <c r="W7" s="5" t="s">
        <v>12</v>
      </c>
      <c r="X7" s="5"/>
      <c r="Y7" s="5"/>
      <c r="Z7" s="5"/>
      <c r="AA7" s="5"/>
      <c r="AB7" s="5"/>
      <c r="AC7" s="5"/>
      <c r="AD7" s="3"/>
      <c r="AE7" s="3"/>
      <c r="AF7" s="3"/>
      <c r="AG7" s="3"/>
      <c r="AH7" s="3"/>
      <c r="AI7" s="3"/>
      <c r="AJ7" s="3"/>
      <c r="AK7" s="3"/>
      <c r="AL7" s="5" t="s">
        <v>13</v>
      </c>
      <c r="AM7" s="5"/>
      <c r="AN7" s="5"/>
      <c r="AO7" s="5"/>
      <c r="AP7" s="5"/>
      <c r="AQ7" s="5"/>
      <c r="AR7" s="5"/>
      <c r="AS7" s="5"/>
      <c r="AT7" s="5" t="s">
        <v>3</v>
      </c>
      <c r="AU7" s="5"/>
      <c r="AV7" s="5"/>
      <c r="AW7" s="5"/>
      <c r="AX7" s="5"/>
      <c r="AY7" s="5"/>
      <c r="AZ7" s="5"/>
      <c r="BA7" s="5"/>
      <c r="BB7" s="5" t="s">
        <v>14</v>
      </c>
      <c r="BC7" s="5"/>
      <c r="BD7" s="5"/>
      <c r="BE7" s="5"/>
      <c r="BF7" s="5"/>
      <c r="BG7" s="5"/>
      <c r="BH7" s="5"/>
      <c r="BI7" s="5"/>
      <c r="BJ7" s="3"/>
      <c r="BK7" s="3"/>
      <c r="BL7" s="24" t="s">
        <v>15</v>
      </c>
      <c r="BM7" s="34"/>
      <c r="BN7" s="34"/>
      <c r="BO7" s="34"/>
      <c r="BP7" s="34"/>
      <c r="BQ7" s="34"/>
      <c r="BR7" s="34"/>
      <c r="BS7" s="34"/>
      <c r="BT7" s="34"/>
      <c r="BU7" s="34"/>
      <c r="BV7" s="34"/>
      <c r="BW7" s="34"/>
      <c r="BX7" s="34"/>
      <c r="BY7" s="48"/>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3"/>
      <c r="AE8" s="3"/>
      <c r="AF8" s="3"/>
      <c r="AG8" s="3"/>
      <c r="AH8" s="3"/>
      <c r="AI8" s="3"/>
      <c r="AJ8" s="3"/>
      <c r="AK8" s="3"/>
      <c r="AL8" s="19">
        <f>データ!R6</f>
        <v>1863</v>
      </c>
      <c r="AM8" s="19"/>
      <c r="AN8" s="19"/>
      <c r="AO8" s="19"/>
      <c r="AP8" s="19"/>
      <c r="AQ8" s="19"/>
      <c r="AR8" s="19"/>
      <c r="AS8" s="19"/>
      <c r="AT8" s="7">
        <f>データ!S6</f>
        <v>398.51</v>
      </c>
      <c r="AU8" s="7"/>
      <c r="AV8" s="7"/>
      <c r="AW8" s="7"/>
      <c r="AX8" s="7"/>
      <c r="AY8" s="7"/>
      <c r="AZ8" s="7"/>
      <c r="BA8" s="7"/>
      <c r="BB8" s="7">
        <f>データ!T6</f>
        <v>4.67</v>
      </c>
      <c r="BC8" s="7"/>
      <c r="BD8" s="7"/>
      <c r="BE8" s="7"/>
      <c r="BF8" s="7"/>
      <c r="BG8" s="7"/>
      <c r="BH8" s="7"/>
      <c r="BI8" s="7"/>
      <c r="BJ8" s="3"/>
      <c r="BK8" s="3"/>
      <c r="BL8" s="25" t="s">
        <v>5</v>
      </c>
      <c r="BM8" s="35"/>
      <c r="BN8" s="42" t="s">
        <v>17</v>
      </c>
      <c r="BO8" s="45"/>
      <c r="BP8" s="45"/>
      <c r="BQ8" s="45"/>
      <c r="BR8" s="45"/>
      <c r="BS8" s="45"/>
      <c r="BT8" s="45"/>
      <c r="BU8" s="45"/>
      <c r="BV8" s="45"/>
      <c r="BW8" s="45"/>
      <c r="BX8" s="45"/>
      <c r="BY8" s="49"/>
    </row>
    <row r="9" spans="1:78" ht="18.75" customHeight="1">
      <c r="A9" s="2"/>
      <c r="B9" s="5" t="s">
        <v>19</v>
      </c>
      <c r="C9" s="5"/>
      <c r="D9" s="5"/>
      <c r="E9" s="5"/>
      <c r="F9" s="5"/>
      <c r="G9" s="5"/>
      <c r="H9" s="5"/>
      <c r="I9" s="5" t="s">
        <v>20</v>
      </c>
      <c r="J9" s="5"/>
      <c r="K9" s="5"/>
      <c r="L9" s="5"/>
      <c r="M9" s="5"/>
      <c r="N9" s="5"/>
      <c r="O9" s="5"/>
      <c r="P9" s="5" t="s">
        <v>21</v>
      </c>
      <c r="Q9" s="5"/>
      <c r="R9" s="5"/>
      <c r="S9" s="5"/>
      <c r="T9" s="5"/>
      <c r="U9" s="5"/>
      <c r="V9" s="5"/>
      <c r="W9" s="5" t="s">
        <v>24</v>
      </c>
      <c r="X9" s="5"/>
      <c r="Y9" s="5"/>
      <c r="Z9" s="5"/>
      <c r="AA9" s="5"/>
      <c r="AB9" s="5"/>
      <c r="AC9" s="5"/>
      <c r="AD9" s="5" t="s">
        <v>18</v>
      </c>
      <c r="AE9" s="5"/>
      <c r="AF9" s="5"/>
      <c r="AG9" s="5"/>
      <c r="AH9" s="5"/>
      <c r="AI9" s="5"/>
      <c r="AJ9" s="5"/>
      <c r="AK9" s="3"/>
      <c r="AL9" s="5" t="s">
        <v>27</v>
      </c>
      <c r="AM9" s="5"/>
      <c r="AN9" s="5"/>
      <c r="AO9" s="5"/>
      <c r="AP9" s="5"/>
      <c r="AQ9" s="5"/>
      <c r="AR9" s="5"/>
      <c r="AS9" s="5"/>
      <c r="AT9" s="5" t="s">
        <v>29</v>
      </c>
      <c r="AU9" s="5"/>
      <c r="AV9" s="5"/>
      <c r="AW9" s="5"/>
      <c r="AX9" s="5"/>
      <c r="AY9" s="5"/>
      <c r="AZ9" s="5"/>
      <c r="BA9" s="5"/>
      <c r="BB9" s="5" t="s">
        <v>31</v>
      </c>
      <c r="BC9" s="5"/>
      <c r="BD9" s="5"/>
      <c r="BE9" s="5"/>
      <c r="BF9" s="5"/>
      <c r="BG9" s="5"/>
      <c r="BH9" s="5"/>
      <c r="BI9" s="5"/>
      <c r="BJ9" s="3"/>
      <c r="BK9" s="3"/>
      <c r="BL9" s="26" t="s">
        <v>32</v>
      </c>
      <c r="BM9" s="36"/>
      <c r="BN9" s="43" t="s">
        <v>33</v>
      </c>
      <c r="BO9" s="46"/>
      <c r="BP9" s="46"/>
      <c r="BQ9" s="46"/>
      <c r="BR9" s="46"/>
      <c r="BS9" s="46"/>
      <c r="BT9" s="46"/>
      <c r="BU9" s="46"/>
      <c r="BV9" s="46"/>
      <c r="BW9" s="46"/>
      <c r="BX9" s="46"/>
      <c r="BY9" s="50"/>
    </row>
    <row r="10" spans="1:78" ht="18.75" customHeight="1">
      <c r="A10" s="2"/>
      <c r="B10" s="7" t="str">
        <f>データ!M6</f>
        <v>-</v>
      </c>
      <c r="C10" s="7"/>
      <c r="D10" s="7"/>
      <c r="E10" s="7"/>
      <c r="F10" s="7"/>
      <c r="G10" s="7"/>
      <c r="H10" s="7"/>
      <c r="I10" s="7" t="str">
        <f>データ!N6</f>
        <v>該当数値なし</v>
      </c>
      <c r="J10" s="7"/>
      <c r="K10" s="7"/>
      <c r="L10" s="7"/>
      <c r="M10" s="7"/>
      <c r="N10" s="7"/>
      <c r="O10" s="7"/>
      <c r="P10" s="7">
        <f>データ!O6</f>
        <v>81.5</v>
      </c>
      <c r="Q10" s="7"/>
      <c r="R10" s="7"/>
      <c r="S10" s="7"/>
      <c r="T10" s="7"/>
      <c r="U10" s="7"/>
      <c r="V10" s="7"/>
      <c r="W10" s="7">
        <f>データ!P6</f>
        <v>79.489999999999995</v>
      </c>
      <c r="X10" s="7"/>
      <c r="Y10" s="7"/>
      <c r="Z10" s="7"/>
      <c r="AA10" s="7"/>
      <c r="AB10" s="7"/>
      <c r="AC10" s="7"/>
      <c r="AD10" s="19">
        <f>データ!Q6</f>
        <v>4500</v>
      </c>
      <c r="AE10" s="19"/>
      <c r="AF10" s="19"/>
      <c r="AG10" s="19"/>
      <c r="AH10" s="19"/>
      <c r="AI10" s="19"/>
      <c r="AJ10" s="19"/>
      <c r="AK10" s="2"/>
      <c r="AL10" s="19">
        <f>データ!U6</f>
        <v>1498</v>
      </c>
      <c r="AM10" s="19"/>
      <c r="AN10" s="19"/>
      <c r="AO10" s="19"/>
      <c r="AP10" s="19"/>
      <c r="AQ10" s="19"/>
      <c r="AR10" s="19"/>
      <c r="AS10" s="19"/>
      <c r="AT10" s="7">
        <f>データ!V6</f>
        <v>0.9</v>
      </c>
      <c r="AU10" s="7"/>
      <c r="AV10" s="7"/>
      <c r="AW10" s="7"/>
      <c r="AX10" s="7"/>
      <c r="AY10" s="7"/>
      <c r="AZ10" s="7"/>
      <c r="BA10" s="7"/>
      <c r="BB10" s="7">
        <f>データ!W6</f>
        <v>1664.44</v>
      </c>
      <c r="BC10" s="7"/>
      <c r="BD10" s="7"/>
      <c r="BE10" s="7"/>
      <c r="BF10" s="7"/>
      <c r="BG10" s="7"/>
      <c r="BH10" s="7"/>
      <c r="BI10" s="7"/>
      <c r="BJ10" s="2"/>
      <c r="BK10" s="2"/>
      <c r="BL10" s="27" t="s">
        <v>34</v>
      </c>
      <c r="BM10" s="37"/>
      <c r="BN10" s="44" t="s">
        <v>35</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8" t="s">
        <v>37</v>
      </c>
      <c r="BM11" s="28"/>
      <c r="BN11" s="28"/>
      <c r="BO11" s="28"/>
      <c r="BP11" s="28"/>
      <c r="BQ11" s="28"/>
      <c r="BR11" s="28"/>
      <c r="BS11" s="28"/>
      <c r="BT11" s="28"/>
      <c r="BU11" s="28"/>
      <c r="BV11" s="28"/>
      <c r="BW11" s="28"/>
      <c r="BX11" s="28"/>
      <c r="BY11" s="28"/>
      <c r="BZ11" s="2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8"/>
      <c r="BM12" s="28"/>
      <c r="BN12" s="28"/>
      <c r="BO12" s="28"/>
      <c r="BP12" s="28"/>
      <c r="BQ12" s="28"/>
      <c r="BR12" s="28"/>
      <c r="BS12" s="28"/>
      <c r="BT12" s="28"/>
      <c r="BU12" s="28"/>
      <c r="BV12" s="28"/>
      <c r="BW12" s="28"/>
      <c r="BX12" s="28"/>
      <c r="BY12" s="28"/>
      <c r="BZ12" s="2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26</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20"/>
      <c r="BK14" s="2"/>
      <c r="BL14" s="30" t="s">
        <v>38</v>
      </c>
      <c r="BM14" s="38"/>
      <c r="BN14" s="38"/>
      <c r="BO14" s="38"/>
      <c r="BP14" s="38"/>
      <c r="BQ14" s="38"/>
      <c r="BR14" s="38"/>
      <c r="BS14" s="38"/>
      <c r="BT14" s="38"/>
      <c r="BU14" s="38"/>
      <c r="BV14" s="38"/>
      <c r="BW14" s="38"/>
      <c r="BX14" s="38"/>
      <c r="BY14" s="38"/>
      <c r="BZ14" s="52"/>
    </row>
    <row r="15" spans="1:78" ht="13.5" customHeight="1">
      <c r="A15" s="2"/>
      <c r="B15" s="9"/>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21"/>
      <c r="BK15" s="2"/>
      <c r="BL15" s="31"/>
      <c r="BM15" s="39"/>
      <c r="BN15" s="39"/>
      <c r="BO15" s="39"/>
      <c r="BP15" s="39"/>
      <c r="BQ15" s="39"/>
      <c r="BR15" s="39"/>
      <c r="BS15" s="39"/>
      <c r="BT15" s="39"/>
      <c r="BU15" s="39"/>
      <c r="BV15" s="39"/>
      <c r="BW15" s="39"/>
      <c r="BX15" s="39"/>
      <c r="BY15" s="39"/>
      <c r="BZ15" s="53"/>
    </row>
    <row r="16" spans="1:78" ht="13.5" customHeight="1">
      <c r="A16" s="2"/>
      <c r="B16" s="10"/>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22"/>
      <c r="BK16" s="2"/>
      <c r="BL16" s="32" t="s">
        <v>108</v>
      </c>
      <c r="BM16" s="40"/>
      <c r="BN16" s="40"/>
      <c r="BO16" s="40"/>
      <c r="BP16" s="40"/>
      <c r="BQ16" s="40"/>
      <c r="BR16" s="40"/>
      <c r="BS16" s="40"/>
      <c r="BT16" s="40"/>
      <c r="BU16" s="40"/>
      <c r="BV16" s="40"/>
      <c r="BW16" s="40"/>
      <c r="BX16" s="40"/>
      <c r="BY16" s="40"/>
      <c r="BZ16" s="54"/>
    </row>
    <row r="17" spans="1:78" ht="13.5" customHeight="1">
      <c r="A17" s="2"/>
      <c r="B17" s="10"/>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22"/>
      <c r="BK17" s="2"/>
      <c r="BL17" s="32"/>
      <c r="BM17" s="40"/>
      <c r="BN17" s="40"/>
      <c r="BO17" s="40"/>
      <c r="BP17" s="40"/>
      <c r="BQ17" s="40"/>
      <c r="BR17" s="40"/>
      <c r="BS17" s="40"/>
      <c r="BT17" s="40"/>
      <c r="BU17" s="40"/>
      <c r="BV17" s="40"/>
      <c r="BW17" s="40"/>
      <c r="BX17" s="40"/>
      <c r="BY17" s="40"/>
      <c r="BZ17" s="54"/>
    </row>
    <row r="18" spans="1:78" ht="13.5" customHeight="1">
      <c r="A18" s="2"/>
      <c r="B18" s="10"/>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22"/>
      <c r="BK18" s="2"/>
      <c r="BL18" s="32"/>
      <c r="BM18" s="40"/>
      <c r="BN18" s="40"/>
      <c r="BO18" s="40"/>
      <c r="BP18" s="40"/>
      <c r="BQ18" s="40"/>
      <c r="BR18" s="40"/>
      <c r="BS18" s="40"/>
      <c r="BT18" s="40"/>
      <c r="BU18" s="40"/>
      <c r="BV18" s="40"/>
      <c r="BW18" s="40"/>
      <c r="BX18" s="40"/>
      <c r="BY18" s="40"/>
      <c r="BZ18" s="54"/>
    </row>
    <row r="19" spans="1:78" ht="13.5" customHeight="1">
      <c r="A19" s="2"/>
      <c r="B19" s="10"/>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22"/>
      <c r="BK19" s="2"/>
      <c r="BL19" s="32"/>
      <c r="BM19" s="40"/>
      <c r="BN19" s="40"/>
      <c r="BO19" s="40"/>
      <c r="BP19" s="40"/>
      <c r="BQ19" s="40"/>
      <c r="BR19" s="40"/>
      <c r="BS19" s="40"/>
      <c r="BT19" s="40"/>
      <c r="BU19" s="40"/>
      <c r="BV19" s="40"/>
      <c r="BW19" s="40"/>
      <c r="BX19" s="40"/>
      <c r="BY19" s="40"/>
      <c r="BZ19" s="54"/>
    </row>
    <row r="20" spans="1:78" ht="13.5" customHeight="1">
      <c r="A20" s="2"/>
      <c r="B20" s="10"/>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22"/>
      <c r="BK20" s="2"/>
      <c r="BL20" s="32"/>
      <c r="BM20" s="40"/>
      <c r="BN20" s="40"/>
      <c r="BO20" s="40"/>
      <c r="BP20" s="40"/>
      <c r="BQ20" s="40"/>
      <c r="BR20" s="40"/>
      <c r="BS20" s="40"/>
      <c r="BT20" s="40"/>
      <c r="BU20" s="40"/>
      <c r="BV20" s="40"/>
      <c r="BW20" s="40"/>
      <c r="BX20" s="40"/>
      <c r="BY20" s="40"/>
      <c r="BZ20" s="54"/>
    </row>
    <row r="21" spans="1:78" ht="13.5" customHeight="1">
      <c r="A21" s="2"/>
      <c r="B21" s="10"/>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22"/>
      <c r="BK21" s="2"/>
      <c r="BL21" s="32"/>
      <c r="BM21" s="40"/>
      <c r="BN21" s="40"/>
      <c r="BO21" s="40"/>
      <c r="BP21" s="40"/>
      <c r="BQ21" s="40"/>
      <c r="BR21" s="40"/>
      <c r="BS21" s="40"/>
      <c r="BT21" s="40"/>
      <c r="BU21" s="40"/>
      <c r="BV21" s="40"/>
      <c r="BW21" s="40"/>
      <c r="BX21" s="40"/>
      <c r="BY21" s="40"/>
      <c r="BZ21" s="54"/>
    </row>
    <row r="22" spans="1:78" ht="13.5" customHeight="1">
      <c r="A22" s="2"/>
      <c r="B22" s="10"/>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22"/>
      <c r="BK22" s="2"/>
      <c r="BL22" s="32"/>
      <c r="BM22" s="40"/>
      <c r="BN22" s="40"/>
      <c r="BO22" s="40"/>
      <c r="BP22" s="40"/>
      <c r="BQ22" s="40"/>
      <c r="BR22" s="40"/>
      <c r="BS22" s="40"/>
      <c r="BT22" s="40"/>
      <c r="BU22" s="40"/>
      <c r="BV22" s="40"/>
      <c r="BW22" s="40"/>
      <c r="BX22" s="40"/>
      <c r="BY22" s="40"/>
      <c r="BZ22" s="54"/>
    </row>
    <row r="23" spans="1:78" ht="13.5" customHeight="1">
      <c r="A23" s="2"/>
      <c r="B23" s="10"/>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22"/>
      <c r="BK23" s="2"/>
      <c r="BL23" s="32"/>
      <c r="BM23" s="40"/>
      <c r="BN23" s="40"/>
      <c r="BO23" s="40"/>
      <c r="BP23" s="40"/>
      <c r="BQ23" s="40"/>
      <c r="BR23" s="40"/>
      <c r="BS23" s="40"/>
      <c r="BT23" s="40"/>
      <c r="BU23" s="40"/>
      <c r="BV23" s="40"/>
      <c r="BW23" s="40"/>
      <c r="BX23" s="40"/>
      <c r="BY23" s="40"/>
      <c r="BZ23" s="54"/>
    </row>
    <row r="24" spans="1:78" ht="13.5" customHeight="1">
      <c r="A24" s="2"/>
      <c r="B24" s="10"/>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22"/>
      <c r="BK24" s="2"/>
      <c r="BL24" s="32"/>
      <c r="BM24" s="40"/>
      <c r="BN24" s="40"/>
      <c r="BO24" s="40"/>
      <c r="BP24" s="40"/>
      <c r="BQ24" s="40"/>
      <c r="BR24" s="40"/>
      <c r="BS24" s="40"/>
      <c r="BT24" s="40"/>
      <c r="BU24" s="40"/>
      <c r="BV24" s="40"/>
      <c r="BW24" s="40"/>
      <c r="BX24" s="40"/>
      <c r="BY24" s="40"/>
      <c r="BZ24" s="54"/>
    </row>
    <row r="25" spans="1:78" ht="13.5" customHeight="1">
      <c r="A25" s="2"/>
      <c r="B25" s="10"/>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22"/>
      <c r="BK25" s="2"/>
      <c r="BL25" s="32"/>
      <c r="BM25" s="40"/>
      <c r="BN25" s="40"/>
      <c r="BO25" s="40"/>
      <c r="BP25" s="40"/>
      <c r="BQ25" s="40"/>
      <c r="BR25" s="40"/>
      <c r="BS25" s="40"/>
      <c r="BT25" s="40"/>
      <c r="BU25" s="40"/>
      <c r="BV25" s="40"/>
      <c r="BW25" s="40"/>
      <c r="BX25" s="40"/>
      <c r="BY25" s="40"/>
      <c r="BZ25" s="54"/>
    </row>
    <row r="26" spans="1:78" ht="13.5" customHeight="1">
      <c r="A26" s="2"/>
      <c r="B26" s="10"/>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22"/>
      <c r="BK26" s="2"/>
      <c r="BL26" s="32"/>
      <c r="BM26" s="40"/>
      <c r="BN26" s="40"/>
      <c r="BO26" s="40"/>
      <c r="BP26" s="40"/>
      <c r="BQ26" s="40"/>
      <c r="BR26" s="40"/>
      <c r="BS26" s="40"/>
      <c r="BT26" s="40"/>
      <c r="BU26" s="40"/>
      <c r="BV26" s="40"/>
      <c r="BW26" s="40"/>
      <c r="BX26" s="40"/>
      <c r="BY26" s="40"/>
      <c r="BZ26" s="54"/>
    </row>
    <row r="27" spans="1:78" ht="13.5" customHeight="1">
      <c r="A27" s="2"/>
      <c r="B27" s="10"/>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22"/>
      <c r="BK27" s="2"/>
      <c r="BL27" s="32"/>
      <c r="BM27" s="40"/>
      <c r="BN27" s="40"/>
      <c r="BO27" s="40"/>
      <c r="BP27" s="40"/>
      <c r="BQ27" s="40"/>
      <c r="BR27" s="40"/>
      <c r="BS27" s="40"/>
      <c r="BT27" s="40"/>
      <c r="BU27" s="40"/>
      <c r="BV27" s="40"/>
      <c r="BW27" s="40"/>
      <c r="BX27" s="40"/>
      <c r="BY27" s="40"/>
      <c r="BZ27" s="54"/>
    </row>
    <row r="28" spans="1:78" ht="13.5" customHeight="1">
      <c r="A28" s="2"/>
      <c r="B28" s="1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22"/>
      <c r="BK28" s="2"/>
      <c r="BL28" s="32"/>
      <c r="BM28" s="40"/>
      <c r="BN28" s="40"/>
      <c r="BO28" s="40"/>
      <c r="BP28" s="40"/>
      <c r="BQ28" s="40"/>
      <c r="BR28" s="40"/>
      <c r="BS28" s="40"/>
      <c r="BT28" s="40"/>
      <c r="BU28" s="40"/>
      <c r="BV28" s="40"/>
      <c r="BW28" s="40"/>
      <c r="BX28" s="40"/>
      <c r="BY28" s="40"/>
      <c r="BZ28" s="54"/>
    </row>
    <row r="29" spans="1:78" ht="13.5" customHeight="1">
      <c r="A29" s="2"/>
      <c r="B29" s="1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22"/>
      <c r="BK29" s="2"/>
      <c r="BL29" s="32"/>
      <c r="BM29" s="40"/>
      <c r="BN29" s="40"/>
      <c r="BO29" s="40"/>
      <c r="BP29" s="40"/>
      <c r="BQ29" s="40"/>
      <c r="BR29" s="40"/>
      <c r="BS29" s="40"/>
      <c r="BT29" s="40"/>
      <c r="BU29" s="40"/>
      <c r="BV29" s="40"/>
      <c r="BW29" s="40"/>
      <c r="BX29" s="40"/>
      <c r="BY29" s="40"/>
      <c r="BZ29" s="54"/>
    </row>
    <row r="30" spans="1:78" ht="13.5" customHeight="1">
      <c r="A30" s="2"/>
      <c r="B30" s="1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22"/>
      <c r="BK30" s="2"/>
      <c r="BL30" s="32"/>
      <c r="BM30" s="40"/>
      <c r="BN30" s="40"/>
      <c r="BO30" s="40"/>
      <c r="BP30" s="40"/>
      <c r="BQ30" s="40"/>
      <c r="BR30" s="40"/>
      <c r="BS30" s="40"/>
      <c r="BT30" s="40"/>
      <c r="BU30" s="40"/>
      <c r="BV30" s="40"/>
      <c r="BW30" s="40"/>
      <c r="BX30" s="40"/>
      <c r="BY30" s="40"/>
      <c r="BZ30" s="54"/>
    </row>
    <row r="31" spans="1:78" ht="13.5" customHeight="1">
      <c r="A31" s="2"/>
      <c r="B31" s="10"/>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22"/>
      <c r="BK31" s="2"/>
      <c r="BL31" s="32"/>
      <c r="BM31" s="40"/>
      <c r="BN31" s="40"/>
      <c r="BO31" s="40"/>
      <c r="BP31" s="40"/>
      <c r="BQ31" s="40"/>
      <c r="BR31" s="40"/>
      <c r="BS31" s="40"/>
      <c r="BT31" s="40"/>
      <c r="BU31" s="40"/>
      <c r="BV31" s="40"/>
      <c r="BW31" s="40"/>
      <c r="BX31" s="40"/>
      <c r="BY31" s="40"/>
      <c r="BZ31" s="54"/>
    </row>
    <row r="32" spans="1:78" ht="13.5" customHeight="1">
      <c r="A32" s="2"/>
      <c r="B32" s="10"/>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22"/>
      <c r="BK32" s="2"/>
      <c r="BL32" s="32"/>
      <c r="BM32" s="40"/>
      <c r="BN32" s="40"/>
      <c r="BO32" s="40"/>
      <c r="BP32" s="40"/>
      <c r="BQ32" s="40"/>
      <c r="BR32" s="40"/>
      <c r="BS32" s="40"/>
      <c r="BT32" s="40"/>
      <c r="BU32" s="40"/>
      <c r="BV32" s="40"/>
      <c r="BW32" s="40"/>
      <c r="BX32" s="40"/>
      <c r="BY32" s="40"/>
      <c r="BZ32" s="54"/>
    </row>
    <row r="33" spans="1:78" ht="13.5" customHeight="1">
      <c r="A33" s="2"/>
      <c r="B33" s="10"/>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22"/>
      <c r="BK33" s="2"/>
      <c r="BL33" s="32"/>
      <c r="BM33" s="40"/>
      <c r="BN33" s="40"/>
      <c r="BO33" s="40"/>
      <c r="BP33" s="40"/>
      <c r="BQ33" s="40"/>
      <c r="BR33" s="40"/>
      <c r="BS33" s="40"/>
      <c r="BT33" s="40"/>
      <c r="BU33" s="40"/>
      <c r="BV33" s="40"/>
      <c r="BW33" s="40"/>
      <c r="BX33" s="40"/>
      <c r="BY33" s="40"/>
      <c r="BZ33" s="54"/>
    </row>
    <row r="34" spans="1:78" ht="13.5" customHeight="1">
      <c r="A34" s="2"/>
      <c r="B34" s="10"/>
      <c r="C34" s="15" t="s">
        <v>40</v>
      </c>
      <c r="D34" s="15"/>
      <c r="E34" s="15"/>
      <c r="F34" s="15"/>
      <c r="G34" s="15"/>
      <c r="H34" s="15"/>
      <c r="I34" s="15"/>
      <c r="J34" s="15"/>
      <c r="K34" s="15"/>
      <c r="L34" s="15"/>
      <c r="M34" s="15"/>
      <c r="N34" s="15"/>
      <c r="O34" s="15"/>
      <c r="P34" s="15"/>
      <c r="Q34" s="18"/>
      <c r="R34" s="15" t="s">
        <v>39</v>
      </c>
      <c r="S34" s="15"/>
      <c r="T34" s="15"/>
      <c r="U34" s="15"/>
      <c r="V34" s="15"/>
      <c r="W34" s="15"/>
      <c r="X34" s="15"/>
      <c r="Y34" s="15"/>
      <c r="Z34" s="15"/>
      <c r="AA34" s="15"/>
      <c r="AB34" s="15"/>
      <c r="AC34" s="15"/>
      <c r="AD34" s="15"/>
      <c r="AE34" s="15"/>
      <c r="AF34" s="18"/>
      <c r="AG34" s="15" t="s">
        <v>42</v>
      </c>
      <c r="AH34" s="15"/>
      <c r="AI34" s="15"/>
      <c r="AJ34" s="15"/>
      <c r="AK34" s="15"/>
      <c r="AL34" s="15"/>
      <c r="AM34" s="15"/>
      <c r="AN34" s="15"/>
      <c r="AO34" s="15"/>
      <c r="AP34" s="15"/>
      <c r="AQ34" s="15"/>
      <c r="AR34" s="15"/>
      <c r="AS34" s="15"/>
      <c r="AT34" s="15"/>
      <c r="AU34" s="18"/>
      <c r="AV34" s="15" t="s">
        <v>44</v>
      </c>
      <c r="AW34" s="15"/>
      <c r="AX34" s="15"/>
      <c r="AY34" s="15"/>
      <c r="AZ34" s="15"/>
      <c r="BA34" s="15"/>
      <c r="BB34" s="15"/>
      <c r="BC34" s="15"/>
      <c r="BD34" s="15"/>
      <c r="BE34" s="15"/>
      <c r="BF34" s="15"/>
      <c r="BG34" s="15"/>
      <c r="BH34" s="15"/>
      <c r="BI34" s="15"/>
      <c r="BJ34" s="22"/>
      <c r="BK34" s="2"/>
      <c r="BL34" s="32"/>
      <c r="BM34" s="40"/>
      <c r="BN34" s="40"/>
      <c r="BO34" s="40"/>
      <c r="BP34" s="40"/>
      <c r="BQ34" s="40"/>
      <c r="BR34" s="40"/>
      <c r="BS34" s="40"/>
      <c r="BT34" s="40"/>
      <c r="BU34" s="40"/>
      <c r="BV34" s="40"/>
      <c r="BW34" s="40"/>
      <c r="BX34" s="40"/>
      <c r="BY34" s="40"/>
      <c r="BZ34" s="54"/>
    </row>
    <row r="35" spans="1:78" ht="13.5" customHeight="1">
      <c r="A35" s="2"/>
      <c r="B35" s="10"/>
      <c r="C35" s="15"/>
      <c r="D35" s="15"/>
      <c r="E35" s="15"/>
      <c r="F35" s="15"/>
      <c r="G35" s="15"/>
      <c r="H35" s="15"/>
      <c r="I35" s="15"/>
      <c r="J35" s="15"/>
      <c r="K35" s="15"/>
      <c r="L35" s="15"/>
      <c r="M35" s="15"/>
      <c r="N35" s="15"/>
      <c r="O35" s="15"/>
      <c r="P35" s="15"/>
      <c r="Q35" s="18"/>
      <c r="R35" s="15"/>
      <c r="S35" s="15"/>
      <c r="T35" s="15"/>
      <c r="U35" s="15"/>
      <c r="V35" s="15"/>
      <c r="W35" s="15"/>
      <c r="X35" s="15"/>
      <c r="Y35" s="15"/>
      <c r="Z35" s="15"/>
      <c r="AA35" s="15"/>
      <c r="AB35" s="15"/>
      <c r="AC35" s="15"/>
      <c r="AD35" s="15"/>
      <c r="AE35" s="15"/>
      <c r="AF35" s="18"/>
      <c r="AG35" s="15"/>
      <c r="AH35" s="15"/>
      <c r="AI35" s="15"/>
      <c r="AJ35" s="15"/>
      <c r="AK35" s="15"/>
      <c r="AL35" s="15"/>
      <c r="AM35" s="15"/>
      <c r="AN35" s="15"/>
      <c r="AO35" s="15"/>
      <c r="AP35" s="15"/>
      <c r="AQ35" s="15"/>
      <c r="AR35" s="15"/>
      <c r="AS35" s="15"/>
      <c r="AT35" s="15"/>
      <c r="AU35" s="18"/>
      <c r="AV35" s="15"/>
      <c r="AW35" s="15"/>
      <c r="AX35" s="15"/>
      <c r="AY35" s="15"/>
      <c r="AZ35" s="15"/>
      <c r="BA35" s="15"/>
      <c r="BB35" s="15"/>
      <c r="BC35" s="15"/>
      <c r="BD35" s="15"/>
      <c r="BE35" s="15"/>
      <c r="BF35" s="15"/>
      <c r="BG35" s="15"/>
      <c r="BH35" s="15"/>
      <c r="BI35" s="15"/>
      <c r="BJ35" s="22"/>
      <c r="BK35" s="2"/>
      <c r="BL35" s="32"/>
      <c r="BM35" s="40"/>
      <c r="BN35" s="40"/>
      <c r="BO35" s="40"/>
      <c r="BP35" s="40"/>
      <c r="BQ35" s="40"/>
      <c r="BR35" s="40"/>
      <c r="BS35" s="40"/>
      <c r="BT35" s="40"/>
      <c r="BU35" s="40"/>
      <c r="BV35" s="40"/>
      <c r="BW35" s="40"/>
      <c r="BX35" s="40"/>
      <c r="BY35" s="40"/>
      <c r="BZ35" s="54"/>
    </row>
    <row r="36" spans="1:78" ht="13.5" customHeight="1">
      <c r="A36" s="2"/>
      <c r="B36" s="10"/>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22"/>
      <c r="BK36" s="2"/>
      <c r="BL36" s="32"/>
      <c r="BM36" s="40"/>
      <c r="BN36" s="40"/>
      <c r="BO36" s="40"/>
      <c r="BP36" s="40"/>
      <c r="BQ36" s="40"/>
      <c r="BR36" s="40"/>
      <c r="BS36" s="40"/>
      <c r="BT36" s="40"/>
      <c r="BU36" s="40"/>
      <c r="BV36" s="40"/>
      <c r="BW36" s="40"/>
      <c r="BX36" s="40"/>
      <c r="BY36" s="40"/>
      <c r="BZ36" s="54"/>
    </row>
    <row r="37" spans="1:78" ht="13.5" customHeight="1">
      <c r="A37" s="2"/>
      <c r="B37" s="10"/>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22"/>
      <c r="BK37" s="2"/>
      <c r="BL37" s="32"/>
      <c r="BM37" s="40"/>
      <c r="BN37" s="40"/>
      <c r="BO37" s="40"/>
      <c r="BP37" s="40"/>
      <c r="BQ37" s="40"/>
      <c r="BR37" s="40"/>
      <c r="BS37" s="40"/>
      <c r="BT37" s="40"/>
      <c r="BU37" s="40"/>
      <c r="BV37" s="40"/>
      <c r="BW37" s="40"/>
      <c r="BX37" s="40"/>
      <c r="BY37" s="40"/>
      <c r="BZ37" s="54"/>
    </row>
    <row r="38" spans="1:78" ht="13.5" customHeight="1">
      <c r="A38" s="2"/>
      <c r="B38" s="10"/>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22"/>
      <c r="BK38" s="2"/>
      <c r="BL38" s="32"/>
      <c r="BM38" s="40"/>
      <c r="BN38" s="40"/>
      <c r="BO38" s="40"/>
      <c r="BP38" s="40"/>
      <c r="BQ38" s="40"/>
      <c r="BR38" s="40"/>
      <c r="BS38" s="40"/>
      <c r="BT38" s="40"/>
      <c r="BU38" s="40"/>
      <c r="BV38" s="40"/>
      <c r="BW38" s="40"/>
      <c r="BX38" s="40"/>
      <c r="BY38" s="40"/>
      <c r="BZ38" s="54"/>
    </row>
    <row r="39" spans="1:78" ht="13.5" customHeight="1">
      <c r="A39" s="2"/>
      <c r="B39" s="10"/>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22"/>
      <c r="BK39" s="2"/>
      <c r="BL39" s="32"/>
      <c r="BM39" s="40"/>
      <c r="BN39" s="40"/>
      <c r="BO39" s="40"/>
      <c r="BP39" s="40"/>
      <c r="BQ39" s="40"/>
      <c r="BR39" s="40"/>
      <c r="BS39" s="40"/>
      <c r="BT39" s="40"/>
      <c r="BU39" s="40"/>
      <c r="BV39" s="40"/>
      <c r="BW39" s="40"/>
      <c r="BX39" s="40"/>
      <c r="BY39" s="40"/>
      <c r="BZ39" s="54"/>
    </row>
    <row r="40" spans="1:78" ht="13.5" customHeight="1">
      <c r="A40" s="2"/>
      <c r="B40" s="10"/>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22"/>
      <c r="BK40" s="2"/>
      <c r="BL40" s="32"/>
      <c r="BM40" s="40"/>
      <c r="BN40" s="40"/>
      <c r="BO40" s="40"/>
      <c r="BP40" s="40"/>
      <c r="BQ40" s="40"/>
      <c r="BR40" s="40"/>
      <c r="BS40" s="40"/>
      <c r="BT40" s="40"/>
      <c r="BU40" s="40"/>
      <c r="BV40" s="40"/>
      <c r="BW40" s="40"/>
      <c r="BX40" s="40"/>
      <c r="BY40" s="40"/>
      <c r="BZ40" s="54"/>
    </row>
    <row r="41" spans="1:78" ht="13.5" customHeight="1">
      <c r="A41" s="2"/>
      <c r="B41" s="10"/>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22"/>
      <c r="BK41" s="2"/>
      <c r="BL41" s="32"/>
      <c r="BM41" s="40"/>
      <c r="BN41" s="40"/>
      <c r="BO41" s="40"/>
      <c r="BP41" s="40"/>
      <c r="BQ41" s="40"/>
      <c r="BR41" s="40"/>
      <c r="BS41" s="40"/>
      <c r="BT41" s="40"/>
      <c r="BU41" s="40"/>
      <c r="BV41" s="40"/>
      <c r="BW41" s="40"/>
      <c r="BX41" s="40"/>
      <c r="BY41" s="40"/>
      <c r="BZ41" s="54"/>
    </row>
    <row r="42" spans="1:78" ht="13.5" customHeight="1">
      <c r="A42" s="2"/>
      <c r="B42" s="10"/>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22"/>
      <c r="BK42" s="2"/>
      <c r="BL42" s="32"/>
      <c r="BM42" s="40"/>
      <c r="BN42" s="40"/>
      <c r="BO42" s="40"/>
      <c r="BP42" s="40"/>
      <c r="BQ42" s="40"/>
      <c r="BR42" s="40"/>
      <c r="BS42" s="40"/>
      <c r="BT42" s="40"/>
      <c r="BU42" s="40"/>
      <c r="BV42" s="40"/>
      <c r="BW42" s="40"/>
      <c r="BX42" s="40"/>
      <c r="BY42" s="40"/>
      <c r="BZ42" s="54"/>
    </row>
    <row r="43" spans="1:78" ht="13.5" customHeight="1">
      <c r="A43" s="2"/>
      <c r="B43" s="10"/>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22"/>
      <c r="BK43" s="2"/>
      <c r="BL43" s="32"/>
      <c r="BM43" s="40"/>
      <c r="BN43" s="40"/>
      <c r="BO43" s="40"/>
      <c r="BP43" s="40"/>
      <c r="BQ43" s="40"/>
      <c r="BR43" s="40"/>
      <c r="BS43" s="40"/>
      <c r="BT43" s="40"/>
      <c r="BU43" s="40"/>
      <c r="BV43" s="40"/>
      <c r="BW43" s="40"/>
      <c r="BX43" s="40"/>
      <c r="BY43" s="40"/>
      <c r="BZ43" s="54"/>
    </row>
    <row r="44" spans="1:78" ht="13.5" customHeight="1">
      <c r="A44" s="2"/>
      <c r="B44" s="10"/>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22"/>
      <c r="BK44" s="2"/>
      <c r="BL44" s="33"/>
      <c r="BM44" s="41"/>
      <c r="BN44" s="41"/>
      <c r="BO44" s="41"/>
      <c r="BP44" s="41"/>
      <c r="BQ44" s="41"/>
      <c r="BR44" s="41"/>
      <c r="BS44" s="41"/>
      <c r="BT44" s="41"/>
      <c r="BU44" s="41"/>
      <c r="BV44" s="41"/>
      <c r="BW44" s="41"/>
      <c r="BX44" s="41"/>
      <c r="BY44" s="41"/>
      <c r="BZ44" s="55"/>
    </row>
    <row r="45" spans="1:78" ht="13.5" customHeight="1">
      <c r="A45" s="2"/>
      <c r="B45" s="10"/>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22"/>
      <c r="BK45" s="2"/>
      <c r="BL45" s="30" t="s">
        <v>45</v>
      </c>
      <c r="BM45" s="38"/>
      <c r="BN45" s="38"/>
      <c r="BO45" s="38"/>
      <c r="BP45" s="38"/>
      <c r="BQ45" s="38"/>
      <c r="BR45" s="38"/>
      <c r="BS45" s="38"/>
      <c r="BT45" s="38"/>
      <c r="BU45" s="38"/>
      <c r="BV45" s="38"/>
      <c r="BW45" s="38"/>
      <c r="BX45" s="38"/>
      <c r="BY45" s="38"/>
      <c r="BZ45" s="52"/>
    </row>
    <row r="46" spans="1:78" ht="13.5" customHeight="1">
      <c r="A46" s="2"/>
      <c r="B46" s="10"/>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22"/>
      <c r="BK46" s="2"/>
      <c r="BL46" s="31"/>
      <c r="BM46" s="39"/>
      <c r="BN46" s="39"/>
      <c r="BO46" s="39"/>
      <c r="BP46" s="39"/>
      <c r="BQ46" s="39"/>
      <c r="BR46" s="39"/>
      <c r="BS46" s="39"/>
      <c r="BT46" s="39"/>
      <c r="BU46" s="39"/>
      <c r="BV46" s="39"/>
      <c r="BW46" s="39"/>
      <c r="BX46" s="39"/>
      <c r="BY46" s="39"/>
      <c r="BZ46" s="53"/>
    </row>
    <row r="47" spans="1:78" ht="13.5" customHeight="1">
      <c r="A47" s="2"/>
      <c r="B47" s="10"/>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22"/>
      <c r="BK47" s="2"/>
      <c r="BL47" s="32" t="s">
        <v>109</v>
      </c>
      <c r="BM47" s="40"/>
      <c r="BN47" s="40"/>
      <c r="BO47" s="40"/>
      <c r="BP47" s="40"/>
      <c r="BQ47" s="40"/>
      <c r="BR47" s="40"/>
      <c r="BS47" s="40"/>
      <c r="BT47" s="40"/>
      <c r="BU47" s="40"/>
      <c r="BV47" s="40"/>
      <c r="BW47" s="40"/>
      <c r="BX47" s="40"/>
      <c r="BY47" s="40"/>
      <c r="BZ47" s="54"/>
    </row>
    <row r="48" spans="1:78" ht="13.5" customHeight="1">
      <c r="A48" s="2"/>
      <c r="B48" s="10"/>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22"/>
      <c r="BK48" s="2"/>
      <c r="BL48" s="32"/>
      <c r="BM48" s="40"/>
      <c r="BN48" s="40"/>
      <c r="BO48" s="40"/>
      <c r="BP48" s="40"/>
      <c r="BQ48" s="40"/>
      <c r="BR48" s="40"/>
      <c r="BS48" s="40"/>
      <c r="BT48" s="40"/>
      <c r="BU48" s="40"/>
      <c r="BV48" s="40"/>
      <c r="BW48" s="40"/>
      <c r="BX48" s="40"/>
      <c r="BY48" s="40"/>
      <c r="BZ48" s="54"/>
    </row>
    <row r="49" spans="1:78" ht="13.5" customHeight="1">
      <c r="A49" s="2"/>
      <c r="B49" s="10"/>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22"/>
      <c r="BK49" s="2"/>
      <c r="BL49" s="32"/>
      <c r="BM49" s="40"/>
      <c r="BN49" s="40"/>
      <c r="BO49" s="40"/>
      <c r="BP49" s="40"/>
      <c r="BQ49" s="40"/>
      <c r="BR49" s="40"/>
      <c r="BS49" s="40"/>
      <c r="BT49" s="40"/>
      <c r="BU49" s="40"/>
      <c r="BV49" s="40"/>
      <c r="BW49" s="40"/>
      <c r="BX49" s="40"/>
      <c r="BY49" s="40"/>
      <c r="BZ49" s="54"/>
    </row>
    <row r="50" spans="1:78" ht="13.5" customHeight="1">
      <c r="A50" s="2"/>
      <c r="B50" s="10"/>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22"/>
      <c r="BK50" s="2"/>
      <c r="BL50" s="32"/>
      <c r="BM50" s="40"/>
      <c r="BN50" s="40"/>
      <c r="BO50" s="40"/>
      <c r="BP50" s="40"/>
      <c r="BQ50" s="40"/>
      <c r="BR50" s="40"/>
      <c r="BS50" s="40"/>
      <c r="BT50" s="40"/>
      <c r="BU50" s="40"/>
      <c r="BV50" s="40"/>
      <c r="BW50" s="40"/>
      <c r="BX50" s="40"/>
      <c r="BY50" s="40"/>
      <c r="BZ50" s="54"/>
    </row>
    <row r="51" spans="1:78" ht="13.5" customHeight="1">
      <c r="A51" s="2"/>
      <c r="B51" s="10"/>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22"/>
      <c r="BK51" s="2"/>
      <c r="BL51" s="32"/>
      <c r="BM51" s="40"/>
      <c r="BN51" s="40"/>
      <c r="BO51" s="40"/>
      <c r="BP51" s="40"/>
      <c r="BQ51" s="40"/>
      <c r="BR51" s="40"/>
      <c r="BS51" s="40"/>
      <c r="BT51" s="40"/>
      <c r="BU51" s="40"/>
      <c r="BV51" s="40"/>
      <c r="BW51" s="40"/>
      <c r="BX51" s="40"/>
      <c r="BY51" s="40"/>
      <c r="BZ51" s="54"/>
    </row>
    <row r="52" spans="1:78" ht="13.5" customHeight="1">
      <c r="A52" s="2"/>
      <c r="B52" s="10"/>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22"/>
      <c r="BK52" s="2"/>
      <c r="BL52" s="32"/>
      <c r="BM52" s="40"/>
      <c r="BN52" s="40"/>
      <c r="BO52" s="40"/>
      <c r="BP52" s="40"/>
      <c r="BQ52" s="40"/>
      <c r="BR52" s="40"/>
      <c r="BS52" s="40"/>
      <c r="BT52" s="40"/>
      <c r="BU52" s="40"/>
      <c r="BV52" s="40"/>
      <c r="BW52" s="40"/>
      <c r="BX52" s="40"/>
      <c r="BY52" s="40"/>
      <c r="BZ52" s="54"/>
    </row>
    <row r="53" spans="1:78" ht="13.5" customHeight="1">
      <c r="A53" s="2"/>
      <c r="B53" s="10"/>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22"/>
      <c r="BK53" s="2"/>
      <c r="BL53" s="32"/>
      <c r="BM53" s="40"/>
      <c r="BN53" s="40"/>
      <c r="BO53" s="40"/>
      <c r="BP53" s="40"/>
      <c r="BQ53" s="40"/>
      <c r="BR53" s="40"/>
      <c r="BS53" s="40"/>
      <c r="BT53" s="40"/>
      <c r="BU53" s="40"/>
      <c r="BV53" s="40"/>
      <c r="BW53" s="40"/>
      <c r="BX53" s="40"/>
      <c r="BY53" s="40"/>
      <c r="BZ53" s="54"/>
    </row>
    <row r="54" spans="1:78" ht="13.5" customHeight="1">
      <c r="A54" s="2"/>
      <c r="B54" s="10"/>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22"/>
      <c r="BK54" s="2"/>
      <c r="BL54" s="32"/>
      <c r="BM54" s="40"/>
      <c r="BN54" s="40"/>
      <c r="BO54" s="40"/>
      <c r="BP54" s="40"/>
      <c r="BQ54" s="40"/>
      <c r="BR54" s="40"/>
      <c r="BS54" s="40"/>
      <c r="BT54" s="40"/>
      <c r="BU54" s="40"/>
      <c r="BV54" s="40"/>
      <c r="BW54" s="40"/>
      <c r="BX54" s="40"/>
      <c r="BY54" s="40"/>
      <c r="BZ54" s="54"/>
    </row>
    <row r="55" spans="1:78" ht="13.5" customHeight="1">
      <c r="A55" s="2"/>
      <c r="B55" s="10"/>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22"/>
      <c r="BK55" s="2"/>
      <c r="BL55" s="32"/>
      <c r="BM55" s="40"/>
      <c r="BN55" s="40"/>
      <c r="BO55" s="40"/>
      <c r="BP55" s="40"/>
      <c r="BQ55" s="40"/>
      <c r="BR55" s="40"/>
      <c r="BS55" s="40"/>
      <c r="BT55" s="40"/>
      <c r="BU55" s="40"/>
      <c r="BV55" s="40"/>
      <c r="BW55" s="40"/>
      <c r="BX55" s="40"/>
      <c r="BY55" s="40"/>
      <c r="BZ55" s="54"/>
    </row>
    <row r="56" spans="1:78" ht="13.5" customHeight="1">
      <c r="A56" s="2"/>
      <c r="B56" s="10"/>
      <c r="C56" s="15" t="s">
        <v>9</v>
      </c>
      <c r="D56" s="15"/>
      <c r="E56" s="15"/>
      <c r="F56" s="15"/>
      <c r="G56" s="15"/>
      <c r="H56" s="15"/>
      <c r="I56" s="15"/>
      <c r="J56" s="15"/>
      <c r="K56" s="15"/>
      <c r="L56" s="15"/>
      <c r="M56" s="15"/>
      <c r="N56" s="15"/>
      <c r="O56" s="15"/>
      <c r="P56" s="15"/>
      <c r="Q56" s="18"/>
      <c r="R56" s="15" t="s">
        <v>28</v>
      </c>
      <c r="S56" s="15"/>
      <c r="T56" s="15"/>
      <c r="U56" s="15"/>
      <c r="V56" s="15"/>
      <c r="W56" s="15"/>
      <c r="X56" s="15"/>
      <c r="Y56" s="15"/>
      <c r="Z56" s="15"/>
      <c r="AA56" s="15"/>
      <c r="AB56" s="15"/>
      <c r="AC56" s="15"/>
      <c r="AD56" s="15"/>
      <c r="AE56" s="15"/>
      <c r="AF56" s="18"/>
      <c r="AG56" s="15" t="s">
        <v>36</v>
      </c>
      <c r="AH56" s="15"/>
      <c r="AI56" s="15"/>
      <c r="AJ56" s="15"/>
      <c r="AK56" s="15"/>
      <c r="AL56" s="15"/>
      <c r="AM56" s="15"/>
      <c r="AN56" s="15"/>
      <c r="AO56" s="15"/>
      <c r="AP56" s="15"/>
      <c r="AQ56" s="15"/>
      <c r="AR56" s="15"/>
      <c r="AS56" s="15"/>
      <c r="AT56" s="15"/>
      <c r="AU56" s="18"/>
      <c r="AV56" s="15" t="s">
        <v>46</v>
      </c>
      <c r="AW56" s="15"/>
      <c r="AX56" s="15"/>
      <c r="AY56" s="15"/>
      <c r="AZ56" s="15"/>
      <c r="BA56" s="15"/>
      <c r="BB56" s="15"/>
      <c r="BC56" s="15"/>
      <c r="BD56" s="15"/>
      <c r="BE56" s="15"/>
      <c r="BF56" s="15"/>
      <c r="BG56" s="15"/>
      <c r="BH56" s="15"/>
      <c r="BI56" s="15"/>
      <c r="BJ56" s="22"/>
      <c r="BK56" s="2"/>
      <c r="BL56" s="32"/>
      <c r="BM56" s="40"/>
      <c r="BN56" s="40"/>
      <c r="BO56" s="40"/>
      <c r="BP56" s="40"/>
      <c r="BQ56" s="40"/>
      <c r="BR56" s="40"/>
      <c r="BS56" s="40"/>
      <c r="BT56" s="40"/>
      <c r="BU56" s="40"/>
      <c r="BV56" s="40"/>
      <c r="BW56" s="40"/>
      <c r="BX56" s="40"/>
      <c r="BY56" s="40"/>
      <c r="BZ56" s="54"/>
    </row>
    <row r="57" spans="1:78" ht="13.5" customHeight="1">
      <c r="A57" s="2"/>
      <c r="B57" s="10"/>
      <c r="C57" s="15"/>
      <c r="D57" s="15"/>
      <c r="E57" s="15"/>
      <c r="F57" s="15"/>
      <c r="G57" s="15"/>
      <c r="H57" s="15"/>
      <c r="I57" s="15"/>
      <c r="J57" s="15"/>
      <c r="K57" s="15"/>
      <c r="L57" s="15"/>
      <c r="M57" s="15"/>
      <c r="N57" s="15"/>
      <c r="O57" s="15"/>
      <c r="P57" s="15"/>
      <c r="Q57" s="18"/>
      <c r="R57" s="15"/>
      <c r="S57" s="15"/>
      <c r="T57" s="15"/>
      <c r="U57" s="15"/>
      <c r="V57" s="15"/>
      <c r="W57" s="15"/>
      <c r="X57" s="15"/>
      <c r="Y57" s="15"/>
      <c r="Z57" s="15"/>
      <c r="AA57" s="15"/>
      <c r="AB57" s="15"/>
      <c r="AC57" s="15"/>
      <c r="AD57" s="15"/>
      <c r="AE57" s="15"/>
      <c r="AF57" s="18"/>
      <c r="AG57" s="15"/>
      <c r="AH57" s="15"/>
      <c r="AI57" s="15"/>
      <c r="AJ57" s="15"/>
      <c r="AK57" s="15"/>
      <c r="AL57" s="15"/>
      <c r="AM57" s="15"/>
      <c r="AN57" s="15"/>
      <c r="AO57" s="15"/>
      <c r="AP57" s="15"/>
      <c r="AQ57" s="15"/>
      <c r="AR57" s="15"/>
      <c r="AS57" s="15"/>
      <c r="AT57" s="15"/>
      <c r="AU57" s="18"/>
      <c r="AV57" s="15"/>
      <c r="AW57" s="15"/>
      <c r="AX57" s="15"/>
      <c r="AY57" s="15"/>
      <c r="AZ57" s="15"/>
      <c r="BA57" s="15"/>
      <c r="BB57" s="15"/>
      <c r="BC57" s="15"/>
      <c r="BD57" s="15"/>
      <c r="BE57" s="15"/>
      <c r="BF57" s="15"/>
      <c r="BG57" s="15"/>
      <c r="BH57" s="15"/>
      <c r="BI57" s="15"/>
      <c r="BJ57" s="22"/>
      <c r="BK57" s="2"/>
      <c r="BL57" s="32"/>
      <c r="BM57" s="40"/>
      <c r="BN57" s="40"/>
      <c r="BO57" s="40"/>
      <c r="BP57" s="40"/>
      <c r="BQ57" s="40"/>
      <c r="BR57" s="40"/>
      <c r="BS57" s="40"/>
      <c r="BT57" s="40"/>
      <c r="BU57" s="40"/>
      <c r="BV57" s="40"/>
      <c r="BW57" s="40"/>
      <c r="BX57" s="40"/>
      <c r="BY57" s="40"/>
      <c r="BZ57" s="54"/>
    </row>
    <row r="58" spans="1:78" ht="13.5" customHeight="1">
      <c r="A58" s="2"/>
      <c r="B58" s="10"/>
      <c r="C58" s="16"/>
      <c r="D58" s="16"/>
      <c r="E58" s="16"/>
      <c r="F58" s="16"/>
      <c r="G58" s="16"/>
      <c r="H58" s="16"/>
      <c r="I58" s="16"/>
      <c r="J58" s="16"/>
      <c r="K58" s="16"/>
      <c r="L58" s="16"/>
      <c r="M58" s="16"/>
      <c r="N58" s="16"/>
      <c r="O58" s="16"/>
      <c r="P58" s="16"/>
      <c r="Q58" s="18"/>
      <c r="R58" s="16"/>
      <c r="S58" s="16"/>
      <c r="T58" s="16"/>
      <c r="U58" s="16"/>
      <c r="V58" s="16"/>
      <c r="W58" s="16"/>
      <c r="X58" s="16"/>
      <c r="Y58" s="16"/>
      <c r="Z58" s="16"/>
      <c r="AA58" s="16"/>
      <c r="AB58" s="16"/>
      <c r="AC58" s="16"/>
      <c r="AD58" s="16"/>
      <c r="AE58" s="16"/>
      <c r="AF58" s="18"/>
      <c r="AG58" s="16"/>
      <c r="AH58" s="16"/>
      <c r="AI58" s="16"/>
      <c r="AJ58" s="16"/>
      <c r="AK58" s="16"/>
      <c r="AL58" s="16"/>
      <c r="AM58" s="16"/>
      <c r="AN58" s="16"/>
      <c r="AO58" s="16"/>
      <c r="AP58" s="16"/>
      <c r="AQ58" s="16"/>
      <c r="AR58" s="16"/>
      <c r="AS58" s="16"/>
      <c r="AT58" s="16"/>
      <c r="AU58" s="18"/>
      <c r="AV58" s="16"/>
      <c r="AW58" s="16"/>
      <c r="AX58" s="16"/>
      <c r="AY58" s="16"/>
      <c r="AZ58" s="16"/>
      <c r="BA58" s="16"/>
      <c r="BB58" s="16"/>
      <c r="BC58" s="16"/>
      <c r="BD58" s="16"/>
      <c r="BE58" s="16"/>
      <c r="BF58" s="16"/>
      <c r="BG58" s="16"/>
      <c r="BH58" s="16"/>
      <c r="BI58" s="16"/>
      <c r="BJ58" s="22"/>
      <c r="BK58" s="2"/>
      <c r="BL58" s="32"/>
      <c r="BM58" s="40"/>
      <c r="BN58" s="40"/>
      <c r="BO58" s="40"/>
      <c r="BP58" s="40"/>
      <c r="BQ58" s="40"/>
      <c r="BR58" s="40"/>
      <c r="BS58" s="40"/>
      <c r="BT58" s="40"/>
      <c r="BU58" s="40"/>
      <c r="BV58" s="40"/>
      <c r="BW58" s="40"/>
      <c r="BX58" s="40"/>
      <c r="BY58" s="40"/>
      <c r="BZ58" s="54"/>
    </row>
    <row r="59" spans="1:78" ht="13.5" customHeight="1">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23"/>
      <c r="BK59" s="2"/>
      <c r="BL59" s="32"/>
      <c r="BM59" s="40"/>
      <c r="BN59" s="40"/>
      <c r="BO59" s="40"/>
      <c r="BP59" s="40"/>
      <c r="BQ59" s="40"/>
      <c r="BR59" s="40"/>
      <c r="BS59" s="40"/>
      <c r="BT59" s="40"/>
      <c r="BU59" s="40"/>
      <c r="BV59" s="40"/>
      <c r="BW59" s="40"/>
      <c r="BX59" s="40"/>
      <c r="BY59" s="40"/>
      <c r="BZ59" s="54"/>
    </row>
    <row r="60" spans="1:78" ht="13.5" customHeight="1">
      <c r="A60" s="2"/>
      <c r="B60" s="9" t="s">
        <v>2</v>
      </c>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21"/>
      <c r="BK60" s="2"/>
      <c r="BL60" s="32"/>
      <c r="BM60" s="40"/>
      <c r="BN60" s="40"/>
      <c r="BO60" s="40"/>
      <c r="BP60" s="40"/>
      <c r="BQ60" s="40"/>
      <c r="BR60" s="40"/>
      <c r="BS60" s="40"/>
      <c r="BT60" s="40"/>
      <c r="BU60" s="40"/>
      <c r="BV60" s="40"/>
      <c r="BW60" s="40"/>
      <c r="BX60" s="40"/>
      <c r="BY60" s="40"/>
      <c r="BZ60" s="54"/>
    </row>
    <row r="61" spans="1:78" ht="13.5" customHeight="1">
      <c r="A61" s="2"/>
      <c r="B61" s="9"/>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21"/>
      <c r="BK61" s="2"/>
      <c r="BL61" s="32"/>
      <c r="BM61" s="40"/>
      <c r="BN61" s="40"/>
      <c r="BO61" s="40"/>
      <c r="BP61" s="40"/>
      <c r="BQ61" s="40"/>
      <c r="BR61" s="40"/>
      <c r="BS61" s="40"/>
      <c r="BT61" s="40"/>
      <c r="BU61" s="40"/>
      <c r="BV61" s="40"/>
      <c r="BW61" s="40"/>
      <c r="BX61" s="40"/>
      <c r="BY61" s="40"/>
      <c r="BZ61" s="54"/>
    </row>
    <row r="62" spans="1:78" ht="13.5" customHeight="1">
      <c r="A62" s="2"/>
      <c r="B62" s="10"/>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22"/>
      <c r="BK62" s="2"/>
      <c r="BL62" s="32"/>
      <c r="BM62" s="40"/>
      <c r="BN62" s="40"/>
      <c r="BO62" s="40"/>
      <c r="BP62" s="40"/>
      <c r="BQ62" s="40"/>
      <c r="BR62" s="40"/>
      <c r="BS62" s="40"/>
      <c r="BT62" s="40"/>
      <c r="BU62" s="40"/>
      <c r="BV62" s="40"/>
      <c r="BW62" s="40"/>
      <c r="BX62" s="40"/>
      <c r="BY62" s="40"/>
      <c r="BZ62" s="54"/>
    </row>
    <row r="63" spans="1:78" ht="13.5" customHeight="1">
      <c r="A63" s="2"/>
      <c r="B63" s="10"/>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22"/>
      <c r="BK63" s="2"/>
      <c r="BL63" s="33"/>
      <c r="BM63" s="41"/>
      <c r="BN63" s="41"/>
      <c r="BO63" s="41"/>
      <c r="BP63" s="41"/>
      <c r="BQ63" s="41"/>
      <c r="BR63" s="41"/>
      <c r="BS63" s="41"/>
      <c r="BT63" s="41"/>
      <c r="BU63" s="41"/>
      <c r="BV63" s="41"/>
      <c r="BW63" s="41"/>
      <c r="BX63" s="41"/>
      <c r="BY63" s="41"/>
      <c r="BZ63" s="55"/>
    </row>
    <row r="64" spans="1:78" ht="13.5" customHeight="1">
      <c r="A64" s="2"/>
      <c r="B64" s="10"/>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22"/>
      <c r="BK64" s="2"/>
      <c r="BL64" s="30" t="s">
        <v>1</v>
      </c>
      <c r="BM64" s="38"/>
      <c r="BN64" s="38"/>
      <c r="BO64" s="38"/>
      <c r="BP64" s="38"/>
      <c r="BQ64" s="38"/>
      <c r="BR64" s="38"/>
      <c r="BS64" s="38"/>
      <c r="BT64" s="38"/>
      <c r="BU64" s="38"/>
      <c r="BV64" s="38"/>
      <c r="BW64" s="38"/>
      <c r="BX64" s="38"/>
      <c r="BY64" s="38"/>
      <c r="BZ64" s="52"/>
    </row>
    <row r="65" spans="1:78" ht="13.5" customHeight="1">
      <c r="A65" s="2"/>
      <c r="B65" s="10"/>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22"/>
      <c r="BK65" s="2"/>
      <c r="BL65" s="31"/>
      <c r="BM65" s="39"/>
      <c r="BN65" s="39"/>
      <c r="BO65" s="39"/>
      <c r="BP65" s="39"/>
      <c r="BQ65" s="39"/>
      <c r="BR65" s="39"/>
      <c r="BS65" s="39"/>
      <c r="BT65" s="39"/>
      <c r="BU65" s="39"/>
      <c r="BV65" s="39"/>
      <c r="BW65" s="39"/>
      <c r="BX65" s="39"/>
      <c r="BY65" s="39"/>
      <c r="BZ65" s="53"/>
    </row>
    <row r="66" spans="1:78" ht="13.5" customHeight="1">
      <c r="A66" s="2"/>
      <c r="B66" s="10"/>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22"/>
      <c r="BK66" s="2"/>
      <c r="BL66" s="32" t="s">
        <v>98</v>
      </c>
      <c r="BM66" s="40"/>
      <c r="BN66" s="40"/>
      <c r="BO66" s="40"/>
      <c r="BP66" s="40"/>
      <c r="BQ66" s="40"/>
      <c r="BR66" s="40"/>
      <c r="BS66" s="40"/>
      <c r="BT66" s="40"/>
      <c r="BU66" s="40"/>
      <c r="BV66" s="40"/>
      <c r="BW66" s="40"/>
      <c r="BX66" s="40"/>
      <c r="BY66" s="40"/>
      <c r="BZ66" s="54"/>
    </row>
    <row r="67" spans="1:78" ht="13.5" customHeight="1">
      <c r="A67" s="2"/>
      <c r="B67" s="10"/>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22"/>
      <c r="BK67" s="2"/>
      <c r="BL67" s="32"/>
      <c r="BM67" s="40"/>
      <c r="BN67" s="40"/>
      <c r="BO67" s="40"/>
      <c r="BP67" s="40"/>
      <c r="BQ67" s="40"/>
      <c r="BR67" s="40"/>
      <c r="BS67" s="40"/>
      <c r="BT67" s="40"/>
      <c r="BU67" s="40"/>
      <c r="BV67" s="40"/>
      <c r="BW67" s="40"/>
      <c r="BX67" s="40"/>
      <c r="BY67" s="40"/>
      <c r="BZ67" s="54"/>
    </row>
    <row r="68" spans="1:78" ht="13.5" customHeight="1">
      <c r="A68" s="2"/>
      <c r="B68" s="10"/>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22"/>
      <c r="BK68" s="2"/>
      <c r="BL68" s="32"/>
      <c r="BM68" s="40"/>
      <c r="BN68" s="40"/>
      <c r="BO68" s="40"/>
      <c r="BP68" s="40"/>
      <c r="BQ68" s="40"/>
      <c r="BR68" s="40"/>
      <c r="BS68" s="40"/>
      <c r="BT68" s="40"/>
      <c r="BU68" s="40"/>
      <c r="BV68" s="40"/>
      <c r="BW68" s="40"/>
      <c r="BX68" s="40"/>
      <c r="BY68" s="40"/>
      <c r="BZ68" s="54"/>
    </row>
    <row r="69" spans="1:78" ht="13.5" customHeight="1">
      <c r="A69" s="2"/>
      <c r="B69" s="10"/>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22"/>
      <c r="BK69" s="2"/>
      <c r="BL69" s="32"/>
      <c r="BM69" s="40"/>
      <c r="BN69" s="40"/>
      <c r="BO69" s="40"/>
      <c r="BP69" s="40"/>
      <c r="BQ69" s="40"/>
      <c r="BR69" s="40"/>
      <c r="BS69" s="40"/>
      <c r="BT69" s="40"/>
      <c r="BU69" s="40"/>
      <c r="BV69" s="40"/>
      <c r="BW69" s="40"/>
      <c r="BX69" s="40"/>
      <c r="BY69" s="40"/>
      <c r="BZ69" s="54"/>
    </row>
    <row r="70" spans="1:78" ht="13.5" customHeight="1">
      <c r="A70" s="2"/>
      <c r="B70" s="10"/>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22"/>
      <c r="BK70" s="2"/>
      <c r="BL70" s="32"/>
      <c r="BM70" s="40"/>
      <c r="BN70" s="40"/>
      <c r="BO70" s="40"/>
      <c r="BP70" s="40"/>
      <c r="BQ70" s="40"/>
      <c r="BR70" s="40"/>
      <c r="BS70" s="40"/>
      <c r="BT70" s="40"/>
      <c r="BU70" s="40"/>
      <c r="BV70" s="40"/>
      <c r="BW70" s="40"/>
      <c r="BX70" s="40"/>
      <c r="BY70" s="40"/>
      <c r="BZ70" s="54"/>
    </row>
    <row r="71" spans="1:78" ht="13.5" customHeight="1">
      <c r="A71" s="2"/>
      <c r="B71" s="10"/>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22"/>
      <c r="BK71" s="2"/>
      <c r="BL71" s="32"/>
      <c r="BM71" s="40"/>
      <c r="BN71" s="40"/>
      <c r="BO71" s="40"/>
      <c r="BP71" s="40"/>
      <c r="BQ71" s="40"/>
      <c r="BR71" s="40"/>
      <c r="BS71" s="40"/>
      <c r="BT71" s="40"/>
      <c r="BU71" s="40"/>
      <c r="BV71" s="40"/>
      <c r="BW71" s="40"/>
      <c r="BX71" s="40"/>
      <c r="BY71" s="40"/>
      <c r="BZ71" s="54"/>
    </row>
    <row r="72" spans="1:78" ht="13.5" customHeight="1">
      <c r="A72" s="2"/>
      <c r="B72" s="10"/>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22"/>
      <c r="BK72" s="2"/>
      <c r="BL72" s="32"/>
      <c r="BM72" s="40"/>
      <c r="BN72" s="40"/>
      <c r="BO72" s="40"/>
      <c r="BP72" s="40"/>
      <c r="BQ72" s="40"/>
      <c r="BR72" s="40"/>
      <c r="BS72" s="40"/>
      <c r="BT72" s="40"/>
      <c r="BU72" s="40"/>
      <c r="BV72" s="40"/>
      <c r="BW72" s="40"/>
      <c r="BX72" s="40"/>
      <c r="BY72" s="40"/>
      <c r="BZ72" s="54"/>
    </row>
    <row r="73" spans="1:78" ht="13.5" customHeight="1">
      <c r="A73" s="2"/>
      <c r="B73" s="10"/>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22"/>
      <c r="BK73" s="2"/>
      <c r="BL73" s="32"/>
      <c r="BM73" s="40"/>
      <c r="BN73" s="40"/>
      <c r="BO73" s="40"/>
      <c r="BP73" s="40"/>
      <c r="BQ73" s="40"/>
      <c r="BR73" s="40"/>
      <c r="BS73" s="40"/>
      <c r="BT73" s="40"/>
      <c r="BU73" s="40"/>
      <c r="BV73" s="40"/>
      <c r="BW73" s="40"/>
      <c r="BX73" s="40"/>
      <c r="BY73" s="40"/>
      <c r="BZ73" s="54"/>
    </row>
    <row r="74" spans="1:78" ht="13.5" customHeight="1">
      <c r="A74" s="2"/>
      <c r="B74" s="10"/>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22"/>
      <c r="BK74" s="2"/>
      <c r="BL74" s="32"/>
      <c r="BM74" s="40"/>
      <c r="BN74" s="40"/>
      <c r="BO74" s="40"/>
      <c r="BP74" s="40"/>
      <c r="BQ74" s="40"/>
      <c r="BR74" s="40"/>
      <c r="BS74" s="40"/>
      <c r="BT74" s="40"/>
      <c r="BU74" s="40"/>
      <c r="BV74" s="40"/>
      <c r="BW74" s="40"/>
      <c r="BX74" s="40"/>
      <c r="BY74" s="40"/>
      <c r="BZ74" s="54"/>
    </row>
    <row r="75" spans="1:78" ht="13.5" customHeight="1">
      <c r="A75" s="2"/>
      <c r="B75" s="10"/>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22"/>
      <c r="BK75" s="2"/>
      <c r="BL75" s="32"/>
      <c r="BM75" s="40"/>
      <c r="BN75" s="40"/>
      <c r="BO75" s="40"/>
      <c r="BP75" s="40"/>
      <c r="BQ75" s="40"/>
      <c r="BR75" s="40"/>
      <c r="BS75" s="40"/>
      <c r="BT75" s="40"/>
      <c r="BU75" s="40"/>
      <c r="BV75" s="40"/>
      <c r="BW75" s="40"/>
      <c r="BX75" s="40"/>
      <c r="BY75" s="40"/>
      <c r="BZ75" s="54"/>
    </row>
    <row r="76" spans="1:78" ht="13.5" customHeight="1">
      <c r="A76" s="2"/>
      <c r="B76" s="10"/>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22"/>
      <c r="BK76" s="2"/>
      <c r="BL76" s="32"/>
      <c r="BM76" s="40"/>
      <c r="BN76" s="40"/>
      <c r="BO76" s="40"/>
      <c r="BP76" s="40"/>
      <c r="BQ76" s="40"/>
      <c r="BR76" s="40"/>
      <c r="BS76" s="40"/>
      <c r="BT76" s="40"/>
      <c r="BU76" s="40"/>
      <c r="BV76" s="40"/>
      <c r="BW76" s="40"/>
      <c r="BX76" s="40"/>
      <c r="BY76" s="40"/>
      <c r="BZ76" s="54"/>
    </row>
    <row r="77" spans="1:78" ht="13.5" customHeight="1">
      <c r="A77" s="2"/>
      <c r="B77" s="10"/>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22"/>
      <c r="BK77" s="2"/>
      <c r="BL77" s="32"/>
      <c r="BM77" s="40"/>
      <c r="BN77" s="40"/>
      <c r="BO77" s="40"/>
      <c r="BP77" s="40"/>
      <c r="BQ77" s="40"/>
      <c r="BR77" s="40"/>
      <c r="BS77" s="40"/>
      <c r="BT77" s="40"/>
      <c r="BU77" s="40"/>
      <c r="BV77" s="40"/>
      <c r="BW77" s="40"/>
      <c r="BX77" s="40"/>
      <c r="BY77" s="40"/>
      <c r="BZ77" s="54"/>
    </row>
    <row r="78" spans="1:78" ht="13.5" customHeight="1">
      <c r="A78" s="2"/>
      <c r="B78" s="10"/>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22"/>
      <c r="BK78" s="2"/>
      <c r="BL78" s="32"/>
      <c r="BM78" s="40"/>
      <c r="BN78" s="40"/>
      <c r="BO78" s="40"/>
      <c r="BP78" s="40"/>
      <c r="BQ78" s="40"/>
      <c r="BR78" s="40"/>
      <c r="BS78" s="40"/>
      <c r="BT78" s="40"/>
      <c r="BU78" s="40"/>
      <c r="BV78" s="40"/>
      <c r="BW78" s="40"/>
      <c r="BX78" s="40"/>
      <c r="BY78" s="40"/>
      <c r="BZ78" s="54"/>
    </row>
    <row r="79" spans="1:78" ht="13.5" customHeight="1">
      <c r="A79" s="2"/>
      <c r="B79" s="10"/>
      <c r="C79" s="15" t="s">
        <v>49</v>
      </c>
      <c r="D79" s="15"/>
      <c r="E79" s="15"/>
      <c r="F79" s="15"/>
      <c r="G79" s="15"/>
      <c r="H79" s="15"/>
      <c r="I79" s="15"/>
      <c r="J79" s="15"/>
      <c r="K79" s="15"/>
      <c r="L79" s="15"/>
      <c r="M79" s="15"/>
      <c r="N79" s="15"/>
      <c r="O79" s="15"/>
      <c r="P79" s="15"/>
      <c r="Q79" s="15"/>
      <c r="R79" s="15"/>
      <c r="S79" s="15"/>
      <c r="T79" s="15"/>
      <c r="U79" s="18"/>
      <c r="V79" s="18"/>
      <c r="W79" s="15" t="s">
        <v>51</v>
      </c>
      <c r="X79" s="15"/>
      <c r="Y79" s="15"/>
      <c r="Z79" s="15"/>
      <c r="AA79" s="15"/>
      <c r="AB79" s="15"/>
      <c r="AC79" s="15"/>
      <c r="AD79" s="15"/>
      <c r="AE79" s="15"/>
      <c r="AF79" s="15"/>
      <c r="AG79" s="15"/>
      <c r="AH79" s="15"/>
      <c r="AI79" s="15"/>
      <c r="AJ79" s="15"/>
      <c r="AK79" s="15"/>
      <c r="AL79" s="15"/>
      <c r="AM79" s="15"/>
      <c r="AN79" s="15"/>
      <c r="AO79" s="18"/>
      <c r="AP79" s="18"/>
      <c r="AQ79" s="15" t="s">
        <v>53</v>
      </c>
      <c r="AR79" s="15"/>
      <c r="AS79" s="15"/>
      <c r="AT79" s="15"/>
      <c r="AU79" s="15"/>
      <c r="AV79" s="15"/>
      <c r="AW79" s="15"/>
      <c r="AX79" s="15"/>
      <c r="AY79" s="15"/>
      <c r="AZ79" s="15"/>
      <c r="BA79" s="15"/>
      <c r="BB79" s="15"/>
      <c r="BC79" s="15"/>
      <c r="BD79" s="15"/>
      <c r="BE79" s="15"/>
      <c r="BF79" s="15"/>
      <c r="BG79" s="15"/>
      <c r="BH79" s="15"/>
      <c r="BI79" s="14"/>
      <c r="BJ79" s="22"/>
      <c r="BK79" s="2"/>
      <c r="BL79" s="32"/>
      <c r="BM79" s="40"/>
      <c r="BN79" s="40"/>
      <c r="BO79" s="40"/>
      <c r="BP79" s="40"/>
      <c r="BQ79" s="40"/>
      <c r="BR79" s="40"/>
      <c r="BS79" s="40"/>
      <c r="BT79" s="40"/>
      <c r="BU79" s="40"/>
      <c r="BV79" s="40"/>
      <c r="BW79" s="40"/>
      <c r="BX79" s="40"/>
      <c r="BY79" s="40"/>
      <c r="BZ79" s="54"/>
    </row>
    <row r="80" spans="1:78" ht="13.5" customHeight="1">
      <c r="A80" s="2"/>
      <c r="B80" s="10"/>
      <c r="C80" s="15"/>
      <c r="D80" s="15"/>
      <c r="E80" s="15"/>
      <c r="F80" s="15"/>
      <c r="G80" s="15"/>
      <c r="H80" s="15"/>
      <c r="I80" s="15"/>
      <c r="J80" s="15"/>
      <c r="K80" s="15"/>
      <c r="L80" s="15"/>
      <c r="M80" s="15"/>
      <c r="N80" s="15"/>
      <c r="O80" s="15"/>
      <c r="P80" s="15"/>
      <c r="Q80" s="15"/>
      <c r="R80" s="15"/>
      <c r="S80" s="15"/>
      <c r="T80" s="15"/>
      <c r="U80" s="18"/>
      <c r="V80" s="18"/>
      <c r="W80" s="15"/>
      <c r="X80" s="15"/>
      <c r="Y80" s="15"/>
      <c r="Z80" s="15"/>
      <c r="AA80" s="15"/>
      <c r="AB80" s="15"/>
      <c r="AC80" s="15"/>
      <c r="AD80" s="15"/>
      <c r="AE80" s="15"/>
      <c r="AF80" s="15"/>
      <c r="AG80" s="15"/>
      <c r="AH80" s="15"/>
      <c r="AI80" s="15"/>
      <c r="AJ80" s="15"/>
      <c r="AK80" s="15"/>
      <c r="AL80" s="15"/>
      <c r="AM80" s="15"/>
      <c r="AN80" s="15"/>
      <c r="AO80" s="18"/>
      <c r="AP80" s="18"/>
      <c r="AQ80" s="15"/>
      <c r="AR80" s="15"/>
      <c r="AS80" s="15"/>
      <c r="AT80" s="15"/>
      <c r="AU80" s="15"/>
      <c r="AV80" s="15"/>
      <c r="AW80" s="15"/>
      <c r="AX80" s="15"/>
      <c r="AY80" s="15"/>
      <c r="AZ80" s="15"/>
      <c r="BA80" s="15"/>
      <c r="BB80" s="15"/>
      <c r="BC80" s="15"/>
      <c r="BD80" s="15"/>
      <c r="BE80" s="15"/>
      <c r="BF80" s="15"/>
      <c r="BG80" s="15"/>
      <c r="BH80" s="15"/>
      <c r="BI80" s="14"/>
      <c r="BJ80" s="22"/>
      <c r="BK80" s="2"/>
      <c r="BL80" s="32"/>
      <c r="BM80" s="40"/>
      <c r="BN80" s="40"/>
      <c r="BO80" s="40"/>
      <c r="BP80" s="40"/>
      <c r="BQ80" s="40"/>
      <c r="BR80" s="40"/>
      <c r="BS80" s="40"/>
      <c r="BT80" s="40"/>
      <c r="BU80" s="40"/>
      <c r="BV80" s="40"/>
      <c r="BW80" s="40"/>
      <c r="BX80" s="40"/>
      <c r="BY80" s="40"/>
      <c r="BZ80" s="54"/>
    </row>
    <row r="81" spans="1:78" ht="13.5" customHeight="1">
      <c r="A81" s="2"/>
      <c r="B81" s="10"/>
      <c r="C81" s="15"/>
      <c r="D81" s="15"/>
      <c r="E81" s="15"/>
      <c r="F81" s="15"/>
      <c r="G81" s="15"/>
      <c r="H81" s="15"/>
      <c r="I81" s="15"/>
      <c r="J81" s="15"/>
      <c r="K81" s="15"/>
      <c r="L81" s="15"/>
      <c r="M81" s="15"/>
      <c r="N81" s="15"/>
      <c r="O81" s="15"/>
      <c r="P81" s="15"/>
      <c r="Q81" s="15"/>
      <c r="R81" s="15"/>
      <c r="S81" s="15"/>
      <c r="T81" s="15"/>
      <c r="U81" s="14"/>
      <c r="V81" s="14"/>
      <c r="W81" s="15"/>
      <c r="X81" s="15"/>
      <c r="Y81" s="15"/>
      <c r="Z81" s="15"/>
      <c r="AA81" s="15"/>
      <c r="AB81" s="15"/>
      <c r="AC81" s="15"/>
      <c r="AD81" s="15"/>
      <c r="AE81" s="15"/>
      <c r="AF81" s="15"/>
      <c r="AG81" s="15"/>
      <c r="AH81" s="15"/>
      <c r="AI81" s="15"/>
      <c r="AJ81" s="15"/>
      <c r="AK81" s="15"/>
      <c r="AL81" s="15"/>
      <c r="AM81" s="15"/>
      <c r="AN81" s="15"/>
      <c r="AO81" s="14"/>
      <c r="AP81" s="14"/>
      <c r="AQ81" s="15"/>
      <c r="AR81" s="15"/>
      <c r="AS81" s="15"/>
      <c r="AT81" s="15"/>
      <c r="AU81" s="15"/>
      <c r="AV81" s="15"/>
      <c r="AW81" s="15"/>
      <c r="AX81" s="15"/>
      <c r="AY81" s="15"/>
      <c r="AZ81" s="15"/>
      <c r="BA81" s="15"/>
      <c r="BB81" s="15"/>
      <c r="BC81" s="15"/>
      <c r="BD81" s="15"/>
      <c r="BE81" s="15"/>
      <c r="BF81" s="15"/>
      <c r="BG81" s="15"/>
      <c r="BH81" s="15"/>
      <c r="BI81" s="14"/>
      <c r="BJ81" s="22"/>
      <c r="BK81" s="2"/>
      <c r="BL81" s="32"/>
      <c r="BM81" s="40"/>
      <c r="BN81" s="40"/>
      <c r="BO81" s="40"/>
      <c r="BP81" s="40"/>
      <c r="BQ81" s="40"/>
      <c r="BR81" s="40"/>
      <c r="BS81" s="40"/>
      <c r="BT81" s="40"/>
      <c r="BU81" s="40"/>
      <c r="BV81" s="40"/>
      <c r="BW81" s="40"/>
      <c r="BX81" s="40"/>
      <c r="BY81" s="40"/>
      <c r="BZ81" s="54"/>
    </row>
    <row r="82" spans="1:78" ht="13.5" customHeight="1">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23"/>
      <c r="BK82" s="2"/>
      <c r="BL82" s="33"/>
      <c r="BM82" s="41"/>
      <c r="BN82" s="41"/>
      <c r="BO82" s="41"/>
      <c r="BP82" s="41"/>
      <c r="BQ82" s="41"/>
      <c r="BR82" s="41"/>
      <c r="BS82" s="41"/>
      <c r="BT82" s="41"/>
      <c r="BU82" s="41"/>
      <c r="BV82" s="41"/>
      <c r="BW82" s="41"/>
      <c r="BX82" s="41"/>
      <c r="BY82" s="41"/>
      <c r="BZ82" s="55"/>
    </row>
    <row r="83" spans="1:78">
      <c r="C83" s="2" t="s">
        <v>54</v>
      </c>
    </row>
    <row r="84" spans="1:78">
      <c r="C84" s="2" t="s">
        <v>55</v>
      </c>
    </row>
  </sheetData>
  <sheetProtection password="B501" sheet="1" objects="1" scenarios="1" formatCells="0" formatColumns="0" formatRows="0"/>
  <mergeCells count="55">
    <mergeCell ref="B6:AC6"/>
    <mergeCell ref="B7:H7"/>
    <mergeCell ref="I7:O7"/>
    <mergeCell ref="P7:V7"/>
    <mergeCell ref="W7:AC7"/>
    <mergeCell ref="AL7:AS7"/>
    <mergeCell ref="AT7:BA7"/>
    <mergeCell ref="BB7:BI7"/>
    <mergeCell ref="B8:H8"/>
    <mergeCell ref="I8:O8"/>
    <mergeCell ref="P8:V8"/>
    <mergeCell ref="W8:AC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8"/>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3" width="11.875" customWidth="1"/>
  </cols>
  <sheetData>
    <row r="1" spans="1:144">
      <c r="A1" t="s">
        <v>47</v>
      </c>
      <c r="X1" s="75">
        <v>1</v>
      </c>
      <c r="Y1" s="75">
        <v>1</v>
      </c>
      <c r="Z1" s="75">
        <v>1</v>
      </c>
      <c r="AA1" s="75">
        <v>1</v>
      </c>
      <c r="AB1" s="75">
        <v>1</v>
      </c>
      <c r="AC1" s="75">
        <v>1</v>
      </c>
      <c r="AD1" s="75">
        <v>1</v>
      </c>
      <c r="AE1" s="75">
        <v>1</v>
      </c>
      <c r="AF1" s="75">
        <v>1</v>
      </c>
      <c r="AG1" s="75">
        <v>1</v>
      </c>
      <c r="AH1" s="75"/>
      <c r="AI1" s="75">
        <v>1</v>
      </c>
      <c r="AJ1" s="75">
        <v>1</v>
      </c>
      <c r="AK1" s="75">
        <v>1</v>
      </c>
      <c r="AL1" s="75">
        <v>1</v>
      </c>
      <c r="AM1" s="75">
        <v>1</v>
      </c>
      <c r="AN1" s="75">
        <v>1</v>
      </c>
      <c r="AO1" s="75">
        <v>1</v>
      </c>
      <c r="AP1" s="75">
        <v>1</v>
      </c>
      <c r="AQ1" s="75">
        <v>1</v>
      </c>
      <c r="AR1" s="75">
        <v>1</v>
      </c>
      <c r="AS1" s="75"/>
      <c r="AT1" s="75">
        <v>1</v>
      </c>
      <c r="AU1" s="75">
        <v>1</v>
      </c>
      <c r="AV1" s="75">
        <v>1</v>
      </c>
      <c r="AW1" s="75">
        <v>1</v>
      </c>
      <c r="AX1" s="75">
        <v>1</v>
      </c>
      <c r="AY1" s="75">
        <v>1</v>
      </c>
      <c r="AZ1" s="75">
        <v>1</v>
      </c>
      <c r="BA1" s="75">
        <v>1</v>
      </c>
      <c r="BB1" s="75">
        <v>1</v>
      </c>
      <c r="BC1" s="75">
        <v>1</v>
      </c>
      <c r="BD1" s="75"/>
      <c r="BE1" s="75">
        <v>1</v>
      </c>
      <c r="BF1" s="75">
        <v>1</v>
      </c>
      <c r="BG1" s="75">
        <v>1</v>
      </c>
      <c r="BH1" s="75">
        <v>1</v>
      </c>
      <c r="BI1" s="75">
        <v>1</v>
      </c>
      <c r="BJ1" s="75">
        <v>1</v>
      </c>
      <c r="BK1" s="75">
        <v>1</v>
      </c>
      <c r="BL1" s="75">
        <v>1</v>
      </c>
      <c r="BM1" s="75">
        <v>1</v>
      </c>
      <c r="BN1" s="75">
        <v>1</v>
      </c>
      <c r="BO1" s="75"/>
      <c r="BP1" s="75">
        <v>1</v>
      </c>
      <c r="BQ1" s="75">
        <v>1</v>
      </c>
      <c r="BR1" s="75">
        <v>1</v>
      </c>
      <c r="BS1" s="75">
        <v>1</v>
      </c>
      <c r="BT1" s="75">
        <v>1</v>
      </c>
      <c r="BU1" s="75">
        <v>1</v>
      </c>
      <c r="BV1" s="75">
        <v>1</v>
      </c>
      <c r="BW1" s="75">
        <v>1</v>
      </c>
      <c r="BX1" s="75">
        <v>1</v>
      </c>
      <c r="BY1" s="75">
        <v>1</v>
      </c>
      <c r="BZ1" s="75"/>
      <c r="CA1" s="75">
        <v>1</v>
      </c>
      <c r="CB1" s="75">
        <v>1</v>
      </c>
      <c r="CC1" s="75">
        <v>1</v>
      </c>
      <c r="CD1" s="75">
        <v>1</v>
      </c>
      <c r="CE1" s="75">
        <v>1</v>
      </c>
      <c r="CF1" s="75">
        <v>1</v>
      </c>
      <c r="CG1" s="75">
        <v>1</v>
      </c>
      <c r="CH1" s="75">
        <v>1</v>
      </c>
      <c r="CI1" s="75">
        <v>1</v>
      </c>
      <c r="CJ1" s="75">
        <v>1</v>
      </c>
      <c r="CK1" s="75"/>
      <c r="CL1" s="75">
        <v>1</v>
      </c>
      <c r="CM1" s="75">
        <v>1</v>
      </c>
      <c r="CN1" s="75">
        <v>1</v>
      </c>
      <c r="CO1" s="75">
        <v>1</v>
      </c>
      <c r="CP1" s="75">
        <v>1</v>
      </c>
      <c r="CQ1" s="75">
        <v>1</v>
      </c>
      <c r="CR1" s="75">
        <v>1</v>
      </c>
      <c r="CS1" s="75">
        <v>1</v>
      </c>
      <c r="CT1" s="75">
        <v>1</v>
      </c>
      <c r="CU1" s="75">
        <v>1</v>
      </c>
      <c r="CV1" s="75"/>
      <c r="CW1" s="75">
        <v>1</v>
      </c>
      <c r="CX1" s="75">
        <v>1</v>
      </c>
      <c r="CY1" s="75">
        <v>1</v>
      </c>
      <c r="CZ1" s="75">
        <v>1</v>
      </c>
      <c r="DA1" s="75">
        <v>1</v>
      </c>
      <c r="DB1" s="75">
        <v>1</v>
      </c>
      <c r="DC1" s="75">
        <v>1</v>
      </c>
      <c r="DD1" s="75">
        <v>1</v>
      </c>
      <c r="DE1" s="75">
        <v>1</v>
      </c>
      <c r="DF1" s="75">
        <v>1</v>
      </c>
      <c r="DG1" s="75"/>
      <c r="DH1" s="75">
        <v>1</v>
      </c>
      <c r="DI1" s="75">
        <v>1</v>
      </c>
      <c r="DJ1" s="75">
        <v>1</v>
      </c>
      <c r="DK1" s="75">
        <v>1</v>
      </c>
      <c r="DL1" s="75">
        <v>1</v>
      </c>
      <c r="DM1" s="75">
        <v>1</v>
      </c>
      <c r="DN1" s="75">
        <v>1</v>
      </c>
      <c r="DO1" s="75">
        <v>1</v>
      </c>
      <c r="DP1" s="75">
        <v>1</v>
      </c>
      <c r="DQ1" s="75">
        <v>1</v>
      </c>
      <c r="DR1" s="75"/>
      <c r="DS1" s="75">
        <v>1</v>
      </c>
      <c r="DT1" s="75">
        <v>1</v>
      </c>
      <c r="DU1" s="75">
        <v>1</v>
      </c>
      <c r="DV1" s="75">
        <v>1</v>
      </c>
      <c r="DW1" s="75">
        <v>1</v>
      </c>
      <c r="DX1" s="75">
        <v>1</v>
      </c>
      <c r="DY1" s="75">
        <v>1</v>
      </c>
      <c r="DZ1" s="75">
        <v>1</v>
      </c>
      <c r="EA1" s="75">
        <v>1</v>
      </c>
      <c r="EB1" s="75">
        <v>1</v>
      </c>
      <c r="EC1" s="75"/>
      <c r="ED1" s="75">
        <v>1</v>
      </c>
      <c r="EE1" s="75">
        <v>1</v>
      </c>
      <c r="EF1" s="75">
        <v>1</v>
      </c>
      <c r="EG1" s="75">
        <v>1</v>
      </c>
      <c r="EH1" s="75">
        <v>1</v>
      </c>
      <c r="EI1" s="75">
        <v>1</v>
      </c>
      <c r="EJ1" s="75">
        <v>1</v>
      </c>
      <c r="EK1" s="75">
        <v>1</v>
      </c>
      <c r="EL1" s="75">
        <v>1</v>
      </c>
      <c r="EM1" s="75">
        <v>1</v>
      </c>
      <c r="EN1" s="75"/>
    </row>
    <row r="2" spans="1:144">
      <c r="A2" s="57" t="s">
        <v>43</v>
      </c>
      <c r="B2" s="57">
        <f t="shared" ref="B2:EN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row>
    <row r="3" spans="1:144">
      <c r="A3" s="57" t="s">
        <v>16</v>
      </c>
      <c r="B3" s="59" t="s">
        <v>30</v>
      </c>
      <c r="C3" s="59" t="s">
        <v>58</v>
      </c>
      <c r="D3" s="59" t="s">
        <v>41</v>
      </c>
      <c r="E3" s="59" t="s">
        <v>60</v>
      </c>
      <c r="F3" s="59" t="s">
        <v>59</v>
      </c>
      <c r="G3" s="59" t="s">
        <v>23</v>
      </c>
      <c r="H3" s="65" t="s">
        <v>48</v>
      </c>
      <c r="I3" s="68"/>
      <c r="J3" s="68"/>
      <c r="K3" s="68"/>
      <c r="L3" s="68"/>
      <c r="M3" s="68"/>
      <c r="N3" s="68"/>
      <c r="O3" s="68"/>
      <c r="P3" s="68"/>
      <c r="Q3" s="68"/>
      <c r="R3" s="68"/>
      <c r="S3" s="68"/>
      <c r="T3" s="68"/>
      <c r="U3" s="68"/>
      <c r="V3" s="68"/>
      <c r="W3" s="73"/>
      <c r="X3" s="76" t="s">
        <v>50</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2</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57" t="s">
        <v>56</v>
      </c>
      <c r="B4" s="60"/>
      <c r="C4" s="60"/>
      <c r="D4" s="60"/>
      <c r="E4" s="60"/>
      <c r="F4" s="60"/>
      <c r="G4" s="60"/>
      <c r="H4" s="66"/>
      <c r="I4" s="69"/>
      <c r="J4" s="69"/>
      <c r="K4" s="69"/>
      <c r="L4" s="69"/>
      <c r="M4" s="69"/>
      <c r="N4" s="69"/>
      <c r="O4" s="69"/>
      <c r="P4" s="69"/>
      <c r="Q4" s="69"/>
      <c r="R4" s="69"/>
      <c r="S4" s="69"/>
      <c r="T4" s="69"/>
      <c r="U4" s="69"/>
      <c r="V4" s="69"/>
      <c r="W4" s="74"/>
      <c r="X4" s="77" t="s">
        <v>22</v>
      </c>
      <c r="Y4" s="77"/>
      <c r="Z4" s="77"/>
      <c r="AA4" s="77"/>
      <c r="AB4" s="77"/>
      <c r="AC4" s="77"/>
      <c r="AD4" s="77"/>
      <c r="AE4" s="77"/>
      <c r="AF4" s="77"/>
      <c r="AG4" s="77"/>
      <c r="AH4" s="77"/>
      <c r="AI4" s="77" t="s">
        <v>61</v>
      </c>
      <c r="AJ4" s="77"/>
      <c r="AK4" s="77"/>
      <c r="AL4" s="77"/>
      <c r="AM4" s="77"/>
      <c r="AN4" s="77"/>
      <c r="AO4" s="77"/>
      <c r="AP4" s="77"/>
      <c r="AQ4" s="77"/>
      <c r="AR4" s="77"/>
      <c r="AS4" s="77"/>
      <c r="AT4" s="77" t="s">
        <v>25</v>
      </c>
      <c r="AU4" s="77"/>
      <c r="AV4" s="77"/>
      <c r="AW4" s="77"/>
      <c r="AX4" s="77"/>
      <c r="AY4" s="77"/>
      <c r="AZ4" s="77"/>
      <c r="BA4" s="77"/>
      <c r="BB4" s="77"/>
      <c r="BC4" s="77"/>
      <c r="BD4" s="77"/>
      <c r="BE4" s="77" t="s">
        <v>63</v>
      </c>
      <c r="BF4" s="77"/>
      <c r="BG4" s="77"/>
      <c r="BH4" s="77"/>
      <c r="BI4" s="77"/>
      <c r="BJ4" s="77"/>
      <c r="BK4" s="77"/>
      <c r="BL4" s="77"/>
      <c r="BM4" s="77"/>
      <c r="BN4" s="77"/>
      <c r="BO4" s="77"/>
      <c r="BP4" s="77" t="s">
        <v>11</v>
      </c>
      <c r="BQ4" s="77"/>
      <c r="BR4" s="77"/>
      <c r="BS4" s="77"/>
      <c r="BT4" s="77"/>
      <c r="BU4" s="77"/>
      <c r="BV4" s="77"/>
      <c r="BW4" s="77"/>
      <c r="BX4" s="77"/>
      <c r="BY4" s="77"/>
      <c r="BZ4" s="77"/>
      <c r="CA4" s="77" t="s">
        <v>62</v>
      </c>
      <c r="CB4" s="77"/>
      <c r="CC4" s="77"/>
      <c r="CD4" s="77"/>
      <c r="CE4" s="77"/>
      <c r="CF4" s="77"/>
      <c r="CG4" s="77"/>
      <c r="CH4" s="77"/>
      <c r="CI4" s="77"/>
      <c r="CJ4" s="77"/>
      <c r="CK4" s="77"/>
      <c r="CL4" s="77" t="s">
        <v>65</v>
      </c>
      <c r="CM4" s="77"/>
      <c r="CN4" s="77"/>
      <c r="CO4" s="77"/>
      <c r="CP4" s="77"/>
      <c r="CQ4" s="77"/>
      <c r="CR4" s="77"/>
      <c r="CS4" s="77"/>
      <c r="CT4" s="77"/>
      <c r="CU4" s="77"/>
      <c r="CV4" s="77"/>
      <c r="CW4" s="77" t="s">
        <v>52</v>
      </c>
      <c r="CX4" s="77"/>
      <c r="CY4" s="77"/>
      <c r="CZ4" s="77"/>
      <c r="DA4" s="77"/>
      <c r="DB4" s="77"/>
      <c r="DC4" s="77"/>
      <c r="DD4" s="77"/>
      <c r="DE4" s="77"/>
      <c r="DF4" s="77"/>
      <c r="DG4" s="77"/>
      <c r="DH4" s="77" t="s">
        <v>66</v>
      </c>
      <c r="DI4" s="77"/>
      <c r="DJ4" s="77"/>
      <c r="DK4" s="77"/>
      <c r="DL4" s="77"/>
      <c r="DM4" s="77"/>
      <c r="DN4" s="77"/>
      <c r="DO4" s="77"/>
      <c r="DP4" s="77"/>
      <c r="DQ4" s="77"/>
      <c r="DR4" s="77"/>
      <c r="DS4" s="77" t="s">
        <v>67</v>
      </c>
      <c r="DT4" s="77"/>
      <c r="DU4" s="77"/>
      <c r="DV4" s="77"/>
      <c r="DW4" s="77"/>
      <c r="DX4" s="77"/>
      <c r="DY4" s="77"/>
      <c r="DZ4" s="77"/>
      <c r="EA4" s="77"/>
      <c r="EB4" s="77"/>
      <c r="EC4" s="77"/>
      <c r="ED4" s="77" t="s">
        <v>68</v>
      </c>
      <c r="EE4" s="77"/>
      <c r="EF4" s="77"/>
      <c r="EG4" s="77"/>
      <c r="EH4" s="77"/>
      <c r="EI4" s="77"/>
      <c r="EJ4" s="77"/>
      <c r="EK4" s="77"/>
      <c r="EL4" s="77"/>
      <c r="EM4" s="77"/>
      <c r="EN4" s="77"/>
    </row>
    <row r="5" spans="1:144">
      <c r="A5" s="57" t="s">
        <v>69</v>
      </c>
      <c r="B5" s="61"/>
      <c r="C5" s="61"/>
      <c r="D5" s="61"/>
      <c r="E5" s="61"/>
      <c r="F5" s="61"/>
      <c r="G5" s="61"/>
      <c r="H5" s="67" t="s">
        <v>57</v>
      </c>
      <c r="I5" s="67" t="s">
        <v>70</v>
      </c>
      <c r="J5" s="67" t="s">
        <v>71</v>
      </c>
      <c r="K5" s="67" t="s">
        <v>72</v>
      </c>
      <c r="L5" s="67" t="s">
        <v>73</v>
      </c>
      <c r="M5" s="67" t="s">
        <v>74</v>
      </c>
      <c r="N5" s="67" t="s">
        <v>75</v>
      </c>
      <c r="O5" s="67" t="s">
        <v>76</v>
      </c>
      <c r="P5" s="67" t="s">
        <v>77</v>
      </c>
      <c r="Q5" s="67" t="s">
        <v>8</v>
      </c>
      <c r="R5" s="67" t="s">
        <v>78</v>
      </c>
      <c r="S5" s="67" t="s">
        <v>79</v>
      </c>
      <c r="T5" s="67" t="s">
        <v>64</v>
      </c>
      <c r="U5" s="67" t="s">
        <v>80</v>
      </c>
      <c r="V5" s="67" t="s">
        <v>81</v>
      </c>
      <c r="W5" s="67" t="s">
        <v>82</v>
      </c>
      <c r="X5" s="67" t="s">
        <v>83</v>
      </c>
      <c r="Y5" s="67" t="s">
        <v>84</v>
      </c>
      <c r="Z5" s="67" t="s">
        <v>85</v>
      </c>
      <c r="AA5" s="67" t="s">
        <v>86</v>
      </c>
      <c r="AB5" s="67" t="s">
        <v>87</v>
      </c>
      <c r="AC5" s="67" t="s">
        <v>89</v>
      </c>
      <c r="AD5" s="67" t="s">
        <v>90</v>
      </c>
      <c r="AE5" s="67" t="s">
        <v>91</v>
      </c>
      <c r="AF5" s="67" t="s">
        <v>92</v>
      </c>
      <c r="AG5" s="67" t="s">
        <v>93</v>
      </c>
      <c r="AH5" s="67" t="s">
        <v>94</v>
      </c>
      <c r="AI5" s="67" t="s">
        <v>83</v>
      </c>
      <c r="AJ5" s="67" t="s">
        <v>84</v>
      </c>
      <c r="AK5" s="67" t="s">
        <v>85</v>
      </c>
      <c r="AL5" s="67" t="s">
        <v>86</v>
      </c>
      <c r="AM5" s="67" t="s">
        <v>87</v>
      </c>
      <c r="AN5" s="67" t="s">
        <v>89</v>
      </c>
      <c r="AO5" s="67" t="s">
        <v>90</v>
      </c>
      <c r="AP5" s="67" t="s">
        <v>91</v>
      </c>
      <c r="AQ5" s="67" t="s">
        <v>92</v>
      </c>
      <c r="AR5" s="67" t="s">
        <v>93</v>
      </c>
      <c r="AS5" s="67" t="s">
        <v>88</v>
      </c>
      <c r="AT5" s="67" t="s">
        <v>83</v>
      </c>
      <c r="AU5" s="67" t="s">
        <v>84</v>
      </c>
      <c r="AV5" s="67" t="s">
        <v>85</v>
      </c>
      <c r="AW5" s="67" t="s">
        <v>86</v>
      </c>
      <c r="AX5" s="67" t="s">
        <v>87</v>
      </c>
      <c r="AY5" s="67" t="s">
        <v>89</v>
      </c>
      <c r="AZ5" s="67" t="s">
        <v>90</v>
      </c>
      <c r="BA5" s="67" t="s">
        <v>91</v>
      </c>
      <c r="BB5" s="67" t="s">
        <v>92</v>
      </c>
      <c r="BC5" s="67" t="s">
        <v>93</v>
      </c>
      <c r="BD5" s="67" t="s">
        <v>88</v>
      </c>
      <c r="BE5" s="67" t="s">
        <v>83</v>
      </c>
      <c r="BF5" s="67" t="s">
        <v>84</v>
      </c>
      <c r="BG5" s="67" t="s">
        <v>85</v>
      </c>
      <c r="BH5" s="67" t="s">
        <v>86</v>
      </c>
      <c r="BI5" s="67" t="s">
        <v>87</v>
      </c>
      <c r="BJ5" s="67" t="s">
        <v>89</v>
      </c>
      <c r="BK5" s="67" t="s">
        <v>90</v>
      </c>
      <c r="BL5" s="67" t="s">
        <v>91</v>
      </c>
      <c r="BM5" s="67" t="s">
        <v>92</v>
      </c>
      <c r="BN5" s="67" t="s">
        <v>93</v>
      </c>
      <c r="BO5" s="67" t="s">
        <v>88</v>
      </c>
      <c r="BP5" s="67" t="s">
        <v>83</v>
      </c>
      <c r="BQ5" s="67" t="s">
        <v>84</v>
      </c>
      <c r="BR5" s="67" t="s">
        <v>85</v>
      </c>
      <c r="BS5" s="67" t="s">
        <v>86</v>
      </c>
      <c r="BT5" s="67" t="s">
        <v>87</v>
      </c>
      <c r="BU5" s="67" t="s">
        <v>89</v>
      </c>
      <c r="BV5" s="67" t="s">
        <v>90</v>
      </c>
      <c r="BW5" s="67" t="s">
        <v>91</v>
      </c>
      <c r="BX5" s="67" t="s">
        <v>92</v>
      </c>
      <c r="BY5" s="67" t="s">
        <v>93</v>
      </c>
      <c r="BZ5" s="67" t="s">
        <v>88</v>
      </c>
      <c r="CA5" s="67" t="s">
        <v>83</v>
      </c>
      <c r="CB5" s="67" t="s">
        <v>84</v>
      </c>
      <c r="CC5" s="67" t="s">
        <v>85</v>
      </c>
      <c r="CD5" s="67" t="s">
        <v>86</v>
      </c>
      <c r="CE5" s="67" t="s">
        <v>87</v>
      </c>
      <c r="CF5" s="67" t="s">
        <v>89</v>
      </c>
      <c r="CG5" s="67" t="s">
        <v>90</v>
      </c>
      <c r="CH5" s="67" t="s">
        <v>91</v>
      </c>
      <c r="CI5" s="67" t="s">
        <v>92</v>
      </c>
      <c r="CJ5" s="67" t="s">
        <v>93</v>
      </c>
      <c r="CK5" s="67" t="s">
        <v>88</v>
      </c>
      <c r="CL5" s="67" t="s">
        <v>83</v>
      </c>
      <c r="CM5" s="67" t="s">
        <v>84</v>
      </c>
      <c r="CN5" s="67" t="s">
        <v>85</v>
      </c>
      <c r="CO5" s="67" t="s">
        <v>86</v>
      </c>
      <c r="CP5" s="67" t="s">
        <v>87</v>
      </c>
      <c r="CQ5" s="67" t="s">
        <v>89</v>
      </c>
      <c r="CR5" s="67" t="s">
        <v>90</v>
      </c>
      <c r="CS5" s="67" t="s">
        <v>91</v>
      </c>
      <c r="CT5" s="67" t="s">
        <v>92</v>
      </c>
      <c r="CU5" s="67" t="s">
        <v>93</v>
      </c>
      <c r="CV5" s="67" t="s">
        <v>88</v>
      </c>
      <c r="CW5" s="67" t="s">
        <v>83</v>
      </c>
      <c r="CX5" s="67" t="s">
        <v>84</v>
      </c>
      <c r="CY5" s="67" t="s">
        <v>85</v>
      </c>
      <c r="CZ5" s="67" t="s">
        <v>86</v>
      </c>
      <c r="DA5" s="67" t="s">
        <v>87</v>
      </c>
      <c r="DB5" s="67" t="s">
        <v>89</v>
      </c>
      <c r="DC5" s="67" t="s">
        <v>90</v>
      </c>
      <c r="DD5" s="67" t="s">
        <v>91</v>
      </c>
      <c r="DE5" s="67" t="s">
        <v>92</v>
      </c>
      <c r="DF5" s="67" t="s">
        <v>93</v>
      </c>
      <c r="DG5" s="67" t="s">
        <v>88</v>
      </c>
      <c r="DH5" s="67" t="s">
        <v>83</v>
      </c>
      <c r="DI5" s="67" t="s">
        <v>84</v>
      </c>
      <c r="DJ5" s="67" t="s">
        <v>85</v>
      </c>
      <c r="DK5" s="67" t="s">
        <v>86</v>
      </c>
      <c r="DL5" s="67" t="s">
        <v>87</v>
      </c>
      <c r="DM5" s="67" t="s">
        <v>89</v>
      </c>
      <c r="DN5" s="67" t="s">
        <v>90</v>
      </c>
      <c r="DO5" s="67" t="s">
        <v>91</v>
      </c>
      <c r="DP5" s="67" t="s">
        <v>92</v>
      </c>
      <c r="DQ5" s="67" t="s">
        <v>93</v>
      </c>
      <c r="DR5" s="67" t="s">
        <v>88</v>
      </c>
      <c r="DS5" s="67" t="s">
        <v>83</v>
      </c>
      <c r="DT5" s="67" t="s">
        <v>84</v>
      </c>
      <c r="DU5" s="67" t="s">
        <v>85</v>
      </c>
      <c r="DV5" s="67" t="s">
        <v>86</v>
      </c>
      <c r="DW5" s="67" t="s">
        <v>87</v>
      </c>
      <c r="DX5" s="67" t="s">
        <v>89</v>
      </c>
      <c r="DY5" s="67" t="s">
        <v>90</v>
      </c>
      <c r="DZ5" s="67" t="s">
        <v>91</v>
      </c>
      <c r="EA5" s="67" t="s">
        <v>92</v>
      </c>
      <c r="EB5" s="67" t="s">
        <v>93</v>
      </c>
      <c r="EC5" s="67" t="s">
        <v>88</v>
      </c>
      <c r="ED5" s="67" t="s">
        <v>83</v>
      </c>
      <c r="EE5" s="67" t="s">
        <v>84</v>
      </c>
      <c r="EF5" s="67" t="s">
        <v>85</v>
      </c>
      <c r="EG5" s="67" t="s">
        <v>86</v>
      </c>
      <c r="EH5" s="67" t="s">
        <v>87</v>
      </c>
      <c r="EI5" s="67" t="s">
        <v>89</v>
      </c>
      <c r="EJ5" s="67" t="s">
        <v>90</v>
      </c>
      <c r="EK5" s="67" t="s">
        <v>91</v>
      </c>
      <c r="EL5" s="67" t="s">
        <v>92</v>
      </c>
      <c r="EM5" s="67" t="s">
        <v>93</v>
      </c>
      <c r="EN5" s="67" t="s">
        <v>88</v>
      </c>
    </row>
    <row r="6" spans="1:144" s="56" customFormat="1">
      <c r="A6" s="57" t="s">
        <v>95</v>
      </c>
      <c r="B6" s="62">
        <f t="shared" ref="B6:W6" si="1">B7</f>
        <v>2014</v>
      </c>
      <c r="C6" s="62">
        <f t="shared" si="1"/>
        <v>15130</v>
      </c>
      <c r="D6" s="62">
        <f t="shared" si="1"/>
        <v>47</v>
      </c>
      <c r="E6" s="62">
        <f t="shared" si="1"/>
        <v>17</v>
      </c>
      <c r="F6" s="62">
        <f t="shared" si="1"/>
        <v>4</v>
      </c>
      <c r="G6" s="62">
        <f t="shared" si="1"/>
        <v>0</v>
      </c>
      <c r="H6" s="62" t="str">
        <f t="shared" si="1"/>
        <v>北海道　中頓別町</v>
      </c>
      <c r="I6" s="62" t="str">
        <f t="shared" si="1"/>
        <v>法非適用</v>
      </c>
      <c r="J6" s="62" t="str">
        <f t="shared" si="1"/>
        <v>下水道事業</v>
      </c>
      <c r="K6" s="62" t="str">
        <f t="shared" si="1"/>
        <v>特定環境保全公共下水道</v>
      </c>
      <c r="L6" s="62" t="str">
        <f t="shared" si="1"/>
        <v>D2</v>
      </c>
      <c r="M6" s="70" t="str">
        <f t="shared" si="1"/>
        <v>-</v>
      </c>
      <c r="N6" s="70" t="str">
        <f t="shared" si="1"/>
        <v>該当数値なし</v>
      </c>
      <c r="O6" s="70">
        <f t="shared" si="1"/>
        <v>81.5</v>
      </c>
      <c r="P6" s="70">
        <f t="shared" si="1"/>
        <v>79.489999999999995</v>
      </c>
      <c r="Q6" s="70">
        <f t="shared" si="1"/>
        <v>4500</v>
      </c>
      <c r="R6" s="70">
        <f t="shared" si="1"/>
        <v>1863</v>
      </c>
      <c r="S6" s="70">
        <f t="shared" si="1"/>
        <v>398.51</v>
      </c>
      <c r="T6" s="70">
        <f t="shared" si="1"/>
        <v>4.67</v>
      </c>
      <c r="U6" s="70">
        <f t="shared" si="1"/>
        <v>1498</v>
      </c>
      <c r="V6" s="70">
        <f t="shared" si="1"/>
        <v>0.9</v>
      </c>
      <c r="W6" s="70">
        <f t="shared" si="1"/>
        <v>1664.44</v>
      </c>
      <c r="X6" s="78">
        <f t="shared" ref="X6:AG6" si="2">IF(X7="",NA(),X7)</f>
        <v>46.95</v>
      </c>
      <c r="Y6" s="78">
        <f t="shared" si="2"/>
        <v>44.79</v>
      </c>
      <c r="Z6" s="78">
        <f t="shared" si="2"/>
        <v>51.23</v>
      </c>
      <c r="AA6" s="78">
        <f t="shared" si="2"/>
        <v>50.59</v>
      </c>
      <c r="AB6" s="78">
        <f t="shared" si="2"/>
        <v>21.48</v>
      </c>
      <c r="AC6" s="70" t="e">
        <f t="shared" si="2"/>
        <v>#N/A</v>
      </c>
      <c r="AD6" s="70" t="e">
        <f t="shared" si="2"/>
        <v>#N/A</v>
      </c>
      <c r="AE6" s="70" t="e">
        <f t="shared" si="2"/>
        <v>#N/A</v>
      </c>
      <c r="AF6" s="70" t="e">
        <f t="shared" si="2"/>
        <v>#N/A</v>
      </c>
      <c r="AG6" s="70" t="e">
        <f t="shared" si="2"/>
        <v>#N/A</v>
      </c>
      <c r="AH6" s="70" t="str">
        <f>IF(AH7="","",IF(AH7="-","【-】","【"&amp;SUBSTITUTE(TEXT(AH7,"#,##0.00"),"-","△")&amp;"】"))</f>
        <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8">
        <f t="shared" ref="BE6:BN6" si="5">IF(BE7="",NA(),BE7)</f>
        <v>1473.9</v>
      </c>
      <c r="BF6" s="78">
        <f t="shared" si="5"/>
        <v>1283.8599999999999</v>
      </c>
      <c r="BG6" s="78">
        <f t="shared" si="5"/>
        <v>1136.6600000000001</v>
      </c>
      <c r="BH6" s="78">
        <f t="shared" si="5"/>
        <v>1058.9000000000001</v>
      </c>
      <c r="BI6" s="78">
        <f t="shared" si="5"/>
        <v>801.72</v>
      </c>
      <c r="BJ6" s="78">
        <f t="shared" si="5"/>
        <v>1868.17</v>
      </c>
      <c r="BK6" s="78">
        <f t="shared" si="5"/>
        <v>1835.56</v>
      </c>
      <c r="BL6" s="78">
        <f t="shared" si="5"/>
        <v>1716.82</v>
      </c>
      <c r="BM6" s="78">
        <f t="shared" si="5"/>
        <v>1569.13</v>
      </c>
      <c r="BN6" s="78">
        <f t="shared" si="5"/>
        <v>1436</v>
      </c>
      <c r="BO6" s="70" t="str">
        <f>IF(BO7="","",IF(BO7="-","【-】","【"&amp;SUBSTITUTE(TEXT(BO7,"#,##0.00"),"-","△")&amp;"】"))</f>
        <v>【1,479.31】</v>
      </c>
      <c r="BP6" s="78">
        <f t="shared" ref="BP6:BY6" si="6">IF(BP7="",NA(),BP7)</f>
        <v>27.48</v>
      </c>
      <c r="BQ6" s="78">
        <f t="shared" si="6"/>
        <v>20.2</v>
      </c>
      <c r="BR6" s="78">
        <f t="shared" si="6"/>
        <v>32.6</v>
      </c>
      <c r="BS6" s="78">
        <f t="shared" si="6"/>
        <v>35.909999999999997</v>
      </c>
      <c r="BT6" s="78">
        <f t="shared" si="6"/>
        <v>13.56</v>
      </c>
      <c r="BU6" s="78">
        <f t="shared" si="6"/>
        <v>55.15</v>
      </c>
      <c r="BV6" s="78">
        <f t="shared" si="6"/>
        <v>52.89</v>
      </c>
      <c r="BW6" s="78">
        <f t="shared" si="6"/>
        <v>51.73</v>
      </c>
      <c r="BX6" s="78">
        <f t="shared" si="6"/>
        <v>64.63</v>
      </c>
      <c r="BY6" s="78">
        <f t="shared" si="6"/>
        <v>66.56</v>
      </c>
      <c r="BZ6" s="70" t="str">
        <f>IF(BZ7="","",IF(BZ7="-","【-】","【"&amp;SUBSTITUTE(TEXT(BZ7,"#,##0.00"),"-","△")&amp;"】"))</f>
        <v>【63.50】</v>
      </c>
      <c r="CA6" s="78">
        <f t="shared" ref="CA6:CJ6" si="7">IF(CA7="",NA(),CA7)</f>
        <v>750.68</v>
      </c>
      <c r="CB6" s="78">
        <f t="shared" si="7"/>
        <v>1018.85</v>
      </c>
      <c r="CC6" s="78">
        <f t="shared" si="7"/>
        <v>633.07000000000005</v>
      </c>
      <c r="CD6" s="78">
        <f t="shared" si="7"/>
        <v>574.22</v>
      </c>
      <c r="CE6" s="78">
        <f t="shared" si="7"/>
        <v>1521.52</v>
      </c>
      <c r="CF6" s="78">
        <f t="shared" si="7"/>
        <v>283.05</v>
      </c>
      <c r="CG6" s="78">
        <f t="shared" si="7"/>
        <v>300.52</v>
      </c>
      <c r="CH6" s="78">
        <f t="shared" si="7"/>
        <v>310.47000000000003</v>
      </c>
      <c r="CI6" s="78">
        <f t="shared" si="7"/>
        <v>245.75</v>
      </c>
      <c r="CJ6" s="78">
        <f t="shared" si="7"/>
        <v>244.29</v>
      </c>
      <c r="CK6" s="70" t="str">
        <f>IF(CK7="","",IF(CK7="-","【-】","【"&amp;SUBSTITUTE(TEXT(CK7,"#,##0.00"),"-","△")&amp;"】"))</f>
        <v>【253.12】</v>
      </c>
      <c r="CL6" s="78">
        <f t="shared" ref="CL6:CU6" si="8">IF(CL7="",NA(),CL7)</f>
        <v>30.33</v>
      </c>
      <c r="CM6" s="78">
        <f t="shared" si="8"/>
        <v>30.16</v>
      </c>
      <c r="CN6" s="78">
        <f t="shared" si="8"/>
        <v>64.58</v>
      </c>
      <c r="CO6" s="78">
        <f t="shared" si="8"/>
        <v>63.78</v>
      </c>
      <c r="CP6" s="78">
        <f t="shared" si="8"/>
        <v>62.34</v>
      </c>
      <c r="CQ6" s="78">
        <f t="shared" si="8"/>
        <v>36.18</v>
      </c>
      <c r="CR6" s="78">
        <f t="shared" si="8"/>
        <v>36.799999999999997</v>
      </c>
      <c r="CS6" s="78">
        <f t="shared" si="8"/>
        <v>36.67</v>
      </c>
      <c r="CT6" s="78">
        <f t="shared" si="8"/>
        <v>43.65</v>
      </c>
      <c r="CU6" s="78">
        <f t="shared" si="8"/>
        <v>43.58</v>
      </c>
      <c r="CV6" s="70" t="str">
        <f>IF(CV7="","",IF(CV7="-","【-】","【"&amp;SUBSTITUTE(TEXT(CV7,"#,##0.00"),"-","△")&amp;"】"))</f>
        <v>【41.06】</v>
      </c>
      <c r="CW6" s="78">
        <f t="shared" ref="CW6:DF6" si="9">IF(CW7="",NA(),CW7)</f>
        <v>84.09</v>
      </c>
      <c r="CX6" s="78">
        <f t="shared" si="9"/>
        <v>86.15</v>
      </c>
      <c r="CY6" s="78">
        <f t="shared" si="9"/>
        <v>88.64</v>
      </c>
      <c r="CZ6" s="78">
        <f t="shared" si="9"/>
        <v>89.49</v>
      </c>
      <c r="DA6" s="78">
        <f t="shared" si="9"/>
        <v>90.59</v>
      </c>
      <c r="DB6" s="78">
        <f t="shared" si="9"/>
        <v>72.14</v>
      </c>
      <c r="DC6" s="78">
        <f t="shared" si="9"/>
        <v>71.62</v>
      </c>
      <c r="DD6" s="78">
        <f t="shared" si="9"/>
        <v>71.239999999999995</v>
      </c>
      <c r="DE6" s="78">
        <f t="shared" si="9"/>
        <v>82.2</v>
      </c>
      <c r="DF6" s="78">
        <f t="shared" si="9"/>
        <v>82.35</v>
      </c>
      <c r="DG6" s="70" t="str">
        <f>IF(DG7="","",IF(DG7="-","【-】","【"&amp;SUBSTITUTE(TEXT(DG7,"#,##0.00"),"-","△")&amp;"】"))</f>
        <v>【80.39】</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0">
        <f t="shared" ref="ED6:EM6" si="12">IF(ED7="",NA(),ED7)</f>
        <v>0</v>
      </c>
      <c r="EE6" s="70">
        <f t="shared" si="12"/>
        <v>0</v>
      </c>
      <c r="EF6" s="70">
        <f t="shared" si="12"/>
        <v>0</v>
      </c>
      <c r="EG6" s="70">
        <f t="shared" si="12"/>
        <v>0</v>
      </c>
      <c r="EH6" s="70">
        <f t="shared" si="12"/>
        <v>0</v>
      </c>
      <c r="EI6" s="78">
        <f t="shared" si="12"/>
        <v>5.e-002</v>
      </c>
      <c r="EJ6" s="78">
        <f t="shared" si="12"/>
        <v>5.e-002</v>
      </c>
      <c r="EK6" s="78">
        <f t="shared" si="12"/>
        <v>5.e-002</v>
      </c>
      <c r="EL6" s="78">
        <f t="shared" si="12"/>
        <v>5.e-002</v>
      </c>
      <c r="EM6" s="78">
        <f t="shared" si="12"/>
        <v>4.e-002</v>
      </c>
      <c r="EN6" s="70" t="str">
        <f>IF(EN7="","",IF(EN7="-","【-】","【"&amp;SUBSTITUTE(TEXT(EN7,"#,##0.00"),"-","△")&amp;"】"))</f>
        <v>【0.05】</v>
      </c>
    </row>
    <row r="7" spans="1:144" s="56" customFormat="1">
      <c r="A7" s="57"/>
      <c r="B7" s="63">
        <v>2014</v>
      </c>
      <c r="C7" s="63">
        <v>15130</v>
      </c>
      <c r="D7" s="63">
        <v>47</v>
      </c>
      <c r="E7" s="63">
        <v>17</v>
      </c>
      <c r="F7" s="63">
        <v>4</v>
      </c>
      <c r="G7" s="63">
        <v>0</v>
      </c>
      <c r="H7" s="63" t="s">
        <v>96</v>
      </c>
      <c r="I7" s="63" t="s">
        <v>97</v>
      </c>
      <c r="J7" s="63" t="s">
        <v>99</v>
      </c>
      <c r="K7" s="63" t="s">
        <v>4</v>
      </c>
      <c r="L7" s="63" t="s">
        <v>100</v>
      </c>
      <c r="M7" s="71" t="s">
        <v>101</v>
      </c>
      <c r="N7" s="71" t="s">
        <v>102</v>
      </c>
      <c r="O7" s="71">
        <v>81.5</v>
      </c>
      <c r="P7" s="71">
        <v>79.489999999999995</v>
      </c>
      <c r="Q7" s="71">
        <v>4500</v>
      </c>
      <c r="R7" s="71">
        <v>1863</v>
      </c>
      <c r="S7" s="71">
        <v>398.51</v>
      </c>
      <c r="T7" s="71">
        <v>4.67</v>
      </c>
      <c r="U7" s="71">
        <v>1498</v>
      </c>
      <c r="V7" s="71">
        <v>0.9</v>
      </c>
      <c r="W7" s="71">
        <v>1664.44</v>
      </c>
      <c r="X7" s="71">
        <v>46.95</v>
      </c>
      <c r="Y7" s="71">
        <v>44.79</v>
      </c>
      <c r="Z7" s="71">
        <v>51.23</v>
      </c>
      <c r="AA7" s="71">
        <v>50.59</v>
      </c>
      <c r="AB7" s="71">
        <v>21.48</v>
      </c>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v>1473.9</v>
      </c>
      <c r="BF7" s="71">
        <v>1283.8599999999999</v>
      </c>
      <c r="BG7" s="71">
        <v>1136.6600000000001</v>
      </c>
      <c r="BH7" s="71">
        <v>1058.9000000000001</v>
      </c>
      <c r="BI7" s="71">
        <v>801.72</v>
      </c>
      <c r="BJ7" s="71">
        <v>1868.17</v>
      </c>
      <c r="BK7" s="71">
        <v>1835.56</v>
      </c>
      <c r="BL7" s="71">
        <v>1716.82</v>
      </c>
      <c r="BM7" s="71">
        <v>1569.13</v>
      </c>
      <c r="BN7" s="71">
        <v>1436</v>
      </c>
      <c r="BO7" s="71">
        <v>1479.31</v>
      </c>
      <c r="BP7" s="71">
        <v>27.48</v>
      </c>
      <c r="BQ7" s="71">
        <v>20.2</v>
      </c>
      <c r="BR7" s="71">
        <v>32.6</v>
      </c>
      <c r="BS7" s="71">
        <v>35.909999999999997</v>
      </c>
      <c r="BT7" s="71">
        <v>13.56</v>
      </c>
      <c r="BU7" s="71">
        <v>55.15</v>
      </c>
      <c r="BV7" s="71">
        <v>52.89</v>
      </c>
      <c r="BW7" s="71">
        <v>51.73</v>
      </c>
      <c r="BX7" s="71">
        <v>64.63</v>
      </c>
      <c r="BY7" s="71">
        <v>66.56</v>
      </c>
      <c r="BZ7" s="71">
        <v>63.5</v>
      </c>
      <c r="CA7" s="71">
        <v>750.68</v>
      </c>
      <c r="CB7" s="71">
        <v>1018.85</v>
      </c>
      <c r="CC7" s="71">
        <v>633.07000000000005</v>
      </c>
      <c r="CD7" s="71">
        <v>574.22</v>
      </c>
      <c r="CE7" s="71">
        <v>1521.52</v>
      </c>
      <c r="CF7" s="71">
        <v>283.05</v>
      </c>
      <c r="CG7" s="71">
        <v>300.52</v>
      </c>
      <c r="CH7" s="71">
        <v>310.47000000000003</v>
      </c>
      <c r="CI7" s="71">
        <v>245.75</v>
      </c>
      <c r="CJ7" s="71">
        <v>244.29</v>
      </c>
      <c r="CK7" s="71">
        <v>253.12</v>
      </c>
      <c r="CL7" s="71">
        <v>30.33</v>
      </c>
      <c r="CM7" s="71">
        <v>30.16</v>
      </c>
      <c r="CN7" s="71">
        <v>64.58</v>
      </c>
      <c r="CO7" s="71">
        <v>63.78</v>
      </c>
      <c r="CP7" s="71">
        <v>62.34</v>
      </c>
      <c r="CQ7" s="71">
        <v>36.18</v>
      </c>
      <c r="CR7" s="71">
        <v>36.799999999999997</v>
      </c>
      <c r="CS7" s="71">
        <v>36.67</v>
      </c>
      <c r="CT7" s="71">
        <v>43.65</v>
      </c>
      <c r="CU7" s="71">
        <v>43.58</v>
      </c>
      <c r="CV7" s="71">
        <v>41.06</v>
      </c>
      <c r="CW7" s="71">
        <v>84.09</v>
      </c>
      <c r="CX7" s="71">
        <v>86.15</v>
      </c>
      <c r="CY7" s="71">
        <v>88.64</v>
      </c>
      <c r="CZ7" s="71">
        <v>89.49</v>
      </c>
      <c r="DA7" s="71">
        <v>90.59</v>
      </c>
      <c r="DB7" s="71">
        <v>72.14</v>
      </c>
      <c r="DC7" s="71">
        <v>71.62</v>
      </c>
      <c r="DD7" s="71">
        <v>71.239999999999995</v>
      </c>
      <c r="DE7" s="71">
        <v>82.2</v>
      </c>
      <c r="DF7" s="71">
        <v>82.35</v>
      </c>
      <c r="DG7" s="71">
        <v>80.39</v>
      </c>
      <c r="DH7" s="71"/>
      <c r="DI7" s="71"/>
      <c r="DJ7" s="71"/>
      <c r="DK7" s="71"/>
      <c r="DL7" s="71"/>
      <c r="DM7" s="71"/>
      <c r="DN7" s="71"/>
      <c r="DO7" s="71"/>
      <c r="DP7" s="71"/>
      <c r="DQ7" s="71"/>
      <c r="DR7" s="71"/>
      <c r="DS7" s="71"/>
      <c r="DT7" s="71"/>
      <c r="DU7" s="71"/>
      <c r="DV7" s="71"/>
      <c r="DW7" s="71"/>
      <c r="DX7" s="71"/>
      <c r="DY7" s="71"/>
      <c r="DZ7" s="71"/>
      <c r="EA7" s="71"/>
      <c r="EB7" s="71"/>
      <c r="EC7" s="71"/>
      <c r="ED7" s="71">
        <v>0</v>
      </c>
      <c r="EE7" s="71">
        <v>0</v>
      </c>
      <c r="EF7" s="71">
        <v>0</v>
      </c>
      <c r="EG7" s="71">
        <v>0</v>
      </c>
      <c r="EH7" s="71">
        <v>0</v>
      </c>
      <c r="EI7" s="71">
        <v>5.e-002</v>
      </c>
      <c r="EJ7" s="71">
        <v>5.e-002</v>
      </c>
      <c r="EK7" s="71">
        <v>5.e-002</v>
      </c>
      <c r="EL7" s="71">
        <v>5.e-002</v>
      </c>
      <c r="EM7" s="71">
        <v>4.e-002</v>
      </c>
      <c r="EN7" s="71">
        <v>5.e-002</v>
      </c>
    </row>
    <row r="8" spans="1:144">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row>
    <row r="9" spans="1:144">
      <c r="A9" s="58"/>
      <c r="B9" s="58" t="s">
        <v>103</v>
      </c>
      <c r="C9" s="58" t="s">
        <v>104</v>
      </c>
      <c r="D9" s="58" t="s">
        <v>105</v>
      </c>
      <c r="E9" s="58" t="s">
        <v>106</v>
      </c>
      <c r="F9" s="58" t="s">
        <v>107</v>
      </c>
      <c r="Q9" s="72"/>
      <c r="X9" s="72"/>
      <c r="Y9" s="72"/>
      <c r="Z9" s="72"/>
      <c r="AA9" s="72"/>
      <c r="AB9" s="72"/>
      <c r="AC9" s="72"/>
      <c r="AD9" s="72"/>
      <c r="AE9" s="72"/>
      <c r="AF9" s="72"/>
      <c r="AH9" s="72"/>
      <c r="AI9" s="72"/>
      <c r="AJ9" s="72"/>
      <c r="AK9" s="72"/>
      <c r="AL9" s="72"/>
      <c r="AM9" s="72"/>
      <c r="AN9" s="72"/>
      <c r="AO9" s="72"/>
      <c r="AP9" s="72"/>
      <c r="AQ9" s="72"/>
      <c r="AS9" s="72"/>
      <c r="AT9" s="72"/>
      <c r="AU9" s="72"/>
      <c r="AV9" s="72"/>
      <c r="AW9" s="72"/>
      <c r="AX9" s="72"/>
      <c r="AY9" s="72"/>
      <c r="AZ9" s="72"/>
      <c r="BA9" s="72"/>
      <c r="BB9" s="72"/>
      <c r="BD9" s="72"/>
      <c r="BE9" s="72"/>
      <c r="BF9" s="72"/>
      <c r="BG9" s="72"/>
      <c r="BH9" s="72"/>
      <c r="BI9" s="72"/>
      <c r="BJ9" s="72"/>
      <c r="BK9" s="72"/>
      <c r="BL9" s="72"/>
      <c r="BM9" s="72"/>
      <c r="BO9" s="72"/>
      <c r="BP9" s="72"/>
      <c r="BQ9" s="72"/>
      <c r="BR9" s="72"/>
      <c r="BS9" s="72"/>
      <c r="BT9" s="72"/>
      <c r="BU9" s="72"/>
      <c r="BV9" s="72"/>
      <c r="BW9" s="72"/>
      <c r="BX9" s="72"/>
      <c r="BZ9" s="72"/>
      <c r="CA9" s="72"/>
      <c r="CB9" s="72"/>
      <c r="CC9" s="72"/>
      <c r="CD9" s="72"/>
      <c r="CE9" s="72"/>
      <c r="CF9" s="72"/>
      <c r="CG9" s="72"/>
      <c r="CH9" s="72"/>
      <c r="CI9" s="72"/>
      <c r="CK9" s="72"/>
      <c r="CL9" s="72"/>
      <c r="CM9" s="72"/>
      <c r="CN9" s="72"/>
      <c r="CO9" s="72"/>
      <c r="CP9" s="72"/>
      <c r="CQ9" s="72"/>
      <c r="CR9" s="72"/>
      <c r="CS9" s="72"/>
      <c r="CT9" s="72"/>
      <c r="CV9" s="72"/>
      <c r="CW9" s="72"/>
      <c r="CX9" s="72"/>
      <c r="CY9" s="72"/>
      <c r="CZ9" s="72"/>
      <c r="DA9" s="72"/>
      <c r="DB9" s="72"/>
      <c r="DC9" s="72"/>
      <c r="DD9" s="72"/>
      <c r="DE9" s="72"/>
      <c r="DG9" s="72"/>
      <c r="DH9" s="72"/>
      <c r="DI9" s="72"/>
      <c r="DJ9" s="72"/>
      <c r="DK9" s="72"/>
      <c r="DL9" s="72"/>
      <c r="DM9" s="72"/>
      <c r="DN9" s="72"/>
      <c r="DO9" s="72"/>
      <c r="DP9" s="72"/>
      <c r="DR9" s="72"/>
      <c r="DS9" s="72"/>
      <c r="DT9" s="72"/>
      <c r="DU9" s="72"/>
      <c r="DV9" s="72"/>
      <c r="DW9" s="72"/>
      <c r="DX9" s="72"/>
      <c r="DY9" s="72"/>
      <c r="DZ9" s="72"/>
      <c r="EA9" s="72"/>
      <c r="EC9" s="72"/>
      <c r="ED9" s="72"/>
      <c r="EE9" s="72"/>
      <c r="EF9" s="72"/>
      <c r="EG9" s="72"/>
      <c r="EH9" s="72"/>
      <c r="EI9" s="72"/>
      <c r="EJ9" s="72"/>
      <c r="EK9" s="72"/>
      <c r="EL9" s="72"/>
    </row>
    <row r="10" spans="1:144">
      <c r="A10" s="58" t="s">
        <v>30</v>
      </c>
      <c r="B10" s="64">
        <f>DATEVALUE($B$6-4&amp;"年1月1日")</f>
        <v>40179</v>
      </c>
      <c r="C10" s="64">
        <f>DATEVALUE($B$6-3&amp;"年1月1日")</f>
        <v>40544</v>
      </c>
      <c r="D10" s="64">
        <f>DATEVALUE($B$6-2&amp;"年1月1日")</f>
        <v>40909</v>
      </c>
      <c r="E10" s="64">
        <f>DATEVALUE($B$6-1&amp;"年1月1日")</f>
        <v>41275</v>
      </c>
      <c r="F10" s="64">
        <f>DATEVALUE($B$6&amp;"年1月1日")</f>
        <v>41640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8"/>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2016-02-12T09:35:25Z</cp:lastPrinted>
  <dcterms:created xsi:type="dcterms:W3CDTF">2016-02-03T09:00:00Z</dcterms:created>
  <dcterms:modified xsi:type="dcterms:W3CDTF">2023-02-28T01:30:16Z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2023-02-28T01:30:16Z</vt:filetime>
  </property>
</Properties>
</file>