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QvDEgyL+LemtK2qelef6uzidmUnzWOb9FTxxSxCryQNw/Y1MZxb1T917WtpCGxFearKi1zNfs9uizImMKLA2Q==" workbookSaltValue="pDhdHE2hew9+HDCmnX7VQQ=="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<sst xmlns="http://schemas.openxmlformats.org/spreadsheetml/2006/main" xmlns:r="http://schemas.openxmlformats.org/officeDocument/2006/relationships" count="121" uniqueCount="121">
  <si>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経営比較分析表（平成29年度決算）</t>
  </si>
  <si>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</si>
  <si>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</si>
  <si>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</si>
  <si>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収益的収支比率については、総収益が料金収入の減少となったことが原因となり、前年度と比較するとわずかですが減少となりました。平成１５年度までに実施した統合・更新事業等の起債による地方債償還額の影響もありますが、数値が１００％を下回っているため経営改善に向けた更なる取組が必要となります。今後の更新事業等については、老朽化した水道施設及び配水管の更新が主なものとなりますが、水道施設の機械・電気設備についてはすでに耐用年数を超えているものがありますので漏水の発生状況により有収率が低下しないよう、財政状況を考慮し計画的に更新を実施するための検討が必要となります。</t>
    <rPh sb="0" eb="3">
      <t>シュウエキテキ</t>
    </rPh>
    <rPh sb="3" eb="5">
      <t>シュウシ</t>
    </rPh>
    <rPh sb="5" eb="7">
      <t>ヒリツ</t>
    </rPh>
    <rPh sb="13" eb="14">
      <t>ソウ</t>
    </rPh>
    <rPh sb="14" eb="16">
      <t>シュウエキ</t>
    </rPh>
    <rPh sb="17" eb="19">
      <t>リョウキン</t>
    </rPh>
    <rPh sb="19" eb="21">
      <t>シュウニュウ</t>
    </rPh>
    <rPh sb="22" eb="24">
      <t>ゲンショウ</t>
    </rPh>
    <rPh sb="31" eb="33">
      <t>ゲンイン</t>
    </rPh>
    <rPh sb="37" eb="40">
      <t>ゼンネンド</t>
    </rPh>
    <rPh sb="41" eb="43">
      <t>ヒカク</t>
    </rPh>
    <rPh sb="52" eb="54">
      <t>ゲンショウ</t>
    </rPh>
    <rPh sb="61" eb="63">
      <t>ヘイセイ</t>
    </rPh>
    <rPh sb="65" eb="67">
      <t>ネンド</t>
    </rPh>
    <rPh sb="70" eb="72">
      <t>ジッシ</t>
    </rPh>
    <rPh sb="74" eb="76">
      <t>トウゴウ</t>
    </rPh>
    <rPh sb="77" eb="79">
      <t>コウシン</t>
    </rPh>
    <rPh sb="79" eb="81">
      <t>ジギョウ</t>
    </rPh>
    <rPh sb="81" eb="82">
      <t>トウ</t>
    </rPh>
    <rPh sb="83" eb="85">
      <t>キサイ</t>
    </rPh>
    <rPh sb="88" eb="90">
      <t>チホウ</t>
    </rPh>
    <rPh sb="90" eb="91">
      <t>サイ</t>
    </rPh>
    <rPh sb="91" eb="93">
      <t>ショウカン</t>
    </rPh>
    <rPh sb="93" eb="94">
      <t>ガク</t>
    </rPh>
    <rPh sb="95" eb="97">
      <t>エイキョウ</t>
    </rPh>
    <rPh sb="104" eb="106">
      <t>スウチ</t>
    </rPh>
    <rPh sb="112" eb="114">
      <t>シタマワ</t>
    </rPh>
    <rPh sb="120" eb="122">
      <t>ケイエイ</t>
    </rPh>
    <rPh sb="122" eb="124">
      <t>カイゼン</t>
    </rPh>
    <rPh sb="125" eb="126">
      <t>ム</t>
    </rPh>
    <rPh sb="128" eb="129">
      <t>サラ</t>
    </rPh>
    <rPh sb="131" eb="133">
      <t>トリクミ</t>
    </rPh>
    <rPh sb="134" eb="136">
      <t>ヒツヨウ</t>
    </rPh>
    <rPh sb="142" eb="144">
      <t>コンゴ</t>
    </rPh>
    <rPh sb="145" eb="147">
      <t>コウシン</t>
    </rPh>
    <rPh sb="147" eb="149">
      <t>ジギョウ</t>
    </rPh>
    <rPh sb="149" eb="150">
      <t>トウ</t>
    </rPh>
    <rPh sb="156" eb="159">
      <t>ロウキュウカ</t>
    </rPh>
    <rPh sb="161" eb="163">
      <t>スイドウ</t>
    </rPh>
    <rPh sb="163" eb="165">
      <t>シセツ</t>
    </rPh>
    <rPh sb="165" eb="166">
      <t>オヨ</t>
    </rPh>
    <rPh sb="167" eb="170">
      <t>ハイスイカン</t>
    </rPh>
    <rPh sb="171" eb="173">
      <t>コウシン</t>
    </rPh>
    <rPh sb="174" eb="175">
      <t>オモ</t>
    </rPh>
    <rPh sb="185" eb="187">
      <t>スイドウ</t>
    </rPh>
    <rPh sb="187" eb="189">
      <t>シセツ</t>
    </rPh>
    <rPh sb="190" eb="192">
      <t>キカイ</t>
    </rPh>
    <rPh sb="193" eb="195">
      <t>デンキ</t>
    </rPh>
    <rPh sb="195" eb="197">
      <t>セツビ</t>
    </rPh>
    <rPh sb="205" eb="207">
      <t>タイヨウ</t>
    </rPh>
    <rPh sb="207" eb="209">
      <t>ネンスウ</t>
    </rPh>
    <rPh sb="210" eb="211">
      <t>コ</t>
    </rPh>
    <rPh sb="224" eb="226">
      <t>ロウスイ</t>
    </rPh>
    <rPh sb="227" eb="229">
      <t>ハッセイ</t>
    </rPh>
    <rPh sb="229" eb="231">
      <t>ジョウキョウ</t>
    </rPh>
    <rPh sb="234" eb="236">
      <t>ユウシュウ</t>
    </rPh>
    <rPh sb="236" eb="237">
      <t>リツ</t>
    </rPh>
    <rPh sb="238" eb="240">
      <t>テイカ</t>
    </rPh>
    <rPh sb="246" eb="248">
      <t>ザイセイ</t>
    </rPh>
    <rPh sb="248" eb="250">
      <t>ジョウキョウ</t>
    </rPh>
    <rPh sb="251" eb="253">
      <t>コウリョ</t>
    </rPh>
    <rPh sb="254" eb="257">
      <t>ケイカクテキ</t>
    </rPh>
    <rPh sb="258" eb="260">
      <t>コウシン</t>
    </rPh>
    <rPh sb="261" eb="263">
      <t>ジッシ</t>
    </rPh>
    <rPh sb="268" eb="270">
      <t>ケントウ</t>
    </rPh>
    <rPh sb="271" eb="273">
      <t>ヒツヨウ</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</si>
  <si>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</si>
  <si>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</si>
  <si>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</si>
  <si>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</si>
  <si>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</si>
  <si>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</si>
  <si>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</si>
  <si>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</si>
  <si>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</si>
  <si>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</si>
  <si>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</si>
  <si>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</si>
  <si>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</si>
  <si>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</si>
  <si>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</si>
  <si>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</si>
  <si>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</si>
  <si>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</si>
  <si>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</si>
  <si>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</si>
  <si>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</si>
  <si>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</si>
  <si>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　平成25年度における各指標の類似団体平均値は、当時の事業数を基に算出していますが、管路更新率については、平成26年度の事業数を基に類似団体平均値を算出しています。</t>
  </si>
  <si>
    <t>①収益的収支比率(％)</t>
    <rPh sb="1" eb="4">
      <t>シュウエキテキ</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</si>
  <si>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</si>
  <si>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</si>
  <si>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</si>
  <si>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</si>
  <si>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</si>
  <si>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</si>
  <si>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</si>
  <si>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</si>
  <si>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</si>
  <si>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</si>
  <si>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</si>
  <si>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</si>
  <si>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</si>
  <si>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</si>
  <si>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</si>
  <si>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</si>
  <si>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</si>
  <si>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</si>
  <si>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</si>
  <si>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</si>
  <si>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</si>
  <si>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</si>
  <si>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</si>
  <si>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</si>
  <si>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</si>
  <si>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</si>
  <si>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</si>
  <si>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</si>
  <si>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</si>
  <si>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</si>
  <si>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</si>
  <si>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</si>
  <si>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</si>
  <si>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</si>
  <si>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</si>
  <si>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</si>
  <si>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</si>
  <si>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</si>
  <si>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</si>
  <si>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</si>
  <si>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</si>
  <si>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事業CD</t>
    <rPh sb="0" eb="2">
      <t>ジギョウ</t>
    </rPh>
    <phoneticPr fontId="1"/>
  </si>
  <si>
    <t>業種CD</t>
    <rPh sb="0" eb="2">
      <t>ギョウシュ</t>
    </rPh>
    <phoneticPr fontId="1"/>
  </si>
  <si>
    <t>中項目</t>
    <rPh sb="0" eb="1">
      <t>チュウ</t>
    </rPh>
    <rPh sb="1" eb="3">
      <t>コウモク</t>
    </rPh>
    <phoneticPr fontId="1"/>
  </si>
  <si>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</si>
  <si>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</si>
  <si>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</si>
  <si>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</si>
  <si>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</si>
  <si>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</si>
  <si>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</si>
  <si>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</si>
  <si>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</si>
  <si>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</si>
  <si>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</si>
  <si>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</si>
  <si>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</si>
  <si>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</si>
  <si>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</si>
  <si>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</si>
  <si>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</si>
  <si>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</si>
  <si>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</si>
  <si>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</si>
  <si>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</si>
  <si>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</si>
  <si>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</si>
  <si>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</si>
  <si>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</si>
  <si>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</si>
  <si>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</si>
  <si>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</si>
  <si>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</si>
  <si>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</si>
  <si>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</si>
  <si>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</si>
  <si>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</si>
  <si>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</si>
  <si>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</si>
  <si>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中頓別町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</si>
  <si>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</si>
  <si>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</si>
  <si>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</si>
  <si>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</si>
  <si>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</si>
  <si>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</si>
  <si>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</si>
  <si>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</si>
  <si>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</si>
  <si>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</si>
  <si>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管路更新率については、中頓別市街地以外の管路については平成２２年度に実施したものを含めておおよそ更新が完了していますが、中頓別市街地と一部地域の配水管については昭和５４年度から昭和５６年に布設したものが多く、耐用年数や漏水の発生状況を踏まえ更新時期の検討が必要となります。</t>
    <rPh sb="0" eb="2">
      <t>カンロ</t>
    </rPh>
    <rPh sb="2" eb="4">
      <t>コウシン</t>
    </rPh>
    <rPh sb="4" eb="5">
      <t>リツ</t>
    </rPh>
    <rPh sb="11" eb="14">
      <t>ナカトンベツ</t>
    </rPh>
    <rPh sb="14" eb="17">
      <t>シガイチ</t>
    </rPh>
    <rPh sb="17" eb="19">
      <t>イガイ</t>
    </rPh>
    <rPh sb="20" eb="22">
      <t>カンロ</t>
    </rPh>
    <rPh sb="27" eb="29">
      <t>ヘイセイ</t>
    </rPh>
    <rPh sb="31" eb="33">
      <t>ネンド</t>
    </rPh>
    <rPh sb="34" eb="36">
      <t>ジッシ</t>
    </rPh>
    <rPh sb="41" eb="42">
      <t>フク</t>
    </rPh>
    <rPh sb="48" eb="50">
      <t>コウシン</t>
    </rPh>
    <rPh sb="51" eb="53">
      <t>カンリョウ</t>
    </rPh>
    <rPh sb="60" eb="63">
      <t>ナカトンベツ</t>
    </rPh>
    <rPh sb="63" eb="66">
      <t>シガイチ</t>
    </rPh>
    <rPh sb="67" eb="69">
      <t>イチブ</t>
    </rPh>
    <rPh sb="69" eb="71">
      <t>チイキ</t>
    </rPh>
    <rPh sb="72" eb="75">
      <t>ハイスイカン</t>
    </rPh>
    <rPh sb="80" eb="82">
      <t>ショウワ</t>
    </rPh>
    <rPh sb="84" eb="86">
      <t>ネンド</t>
    </rPh>
    <rPh sb="88" eb="90">
      <t>ショウワ</t>
    </rPh>
    <rPh sb="92" eb="93">
      <t>ネン</t>
    </rPh>
    <rPh sb="94" eb="96">
      <t>フセツ</t>
    </rPh>
    <rPh sb="101" eb="102">
      <t>オオ</t>
    </rPh>
    <rPh sb="104" eb="106">
      <t>タイヨウ</t>
    </rPh>
    <rPh sb="106" eb="108">
      <t>ネンスウ</t>
    </rPh>
    <rPh sb="109" eb="111">
      <t>ロウスイ</t>
    </rPh>
    <rPh sb="112" eb="114">
      <t>ハッセイ</t>
    </rPh>
    <rPh sb="114" eb="116">
      <t>ジョウキョウ</t>
    </rPh>
    <rPh sb="117" eb="118">
      <t>フ</t>
    </rPh>
    <rPh sb="120" eb="122">
      <t>コウシン</t>
    </rPh>
    <rPh sb="122" eb="124">
      <t>ジキ</t>
    </rPh>
    <rPh sb="125" eb="127">
      <t>ケントウ</t>
    </rPh>
    <rPh sb="128" eb="130">
      <t>ヒツヨウ</t>
    </rPh>
    <phoneticPr fontId="1"/>
  </si>
  <si>
    <t>収益的収支比率について、水道施設の維持管理にかかる総費用は減少しましたが地方債償還金の償還額が前年度と比べ増となり、又、料金収入の減少による総収益の減少があったことが主な要因となり、前年度と比較すると比率については減少となりました。　　　　　　　　　　　　　　　　　　　　　　　　　　料金回収率については、給水に係る費用に対して給水収益だけでは不足しているため、給水収益以外の収入として一般会計からの繰入金により賄われています。起債の伴う大規模な水道施設等の更新事業を平成１６年度以降実施していないことが要因となり大きな変動はありませんが、今後予定される更新事業等を実施する場合はその財源について水道料金を含め検討が必要となります。　　　　　　　　　　　　　　　　　　　　　　施設利用率については、現在使用している水道施設（浄水場）が建設当初から３８年経過しており、その間の人口減少や大口の民間施設、酪農家の離農による減少等により配水量が年々減少していましたが、近年においては横ばいとなっており低い数値で推移しています。また、老朽化した配水管が原因で漏水量が増加した年度については有収率も低下しています。</t>
    <rPh sb="0" eb="2">
      <t>シュウエキ</t>
    </rPh>
    <rPh sb="2" eb="3">
      <t>テキ</t>
    </rPh>
    <rPh sb="3" eb="5">
      <t>シュウシ</t>
    </rPh>
    <rPh sb="5" eb="7">
      <t>ヒリツ</t>
    </rPh>
    <rPh sb="12" eb="14">
      <t>スイドウ</t>
    </rPh>
    <rPh sb="14" eb="16">
      <t>シセツ</t>
    </rPh>
    <rPh sb="17" eb="19">
      <t>イジ</t>
    </rPh>
    <rPh sb="19" eb="21">
      <t>カンリ</t>
    </rPh>
    <rPh sb="25" eb="26">
      <t>ソウ</t>
    </rPh>
    <rPh sb="26" eb="28">
      <t>ヒヨウ</t>
    </rPh>
    <rPh sb="29" eb="31">
      <t>ゲンショウ</t>
    </rPh>
    <rPh sb="36" eb="38">
      <t>チホウ</t>
    </rPh>
    <rPh sb="38" eb="39">
      <t>サイ</t>
    </rPh>
    <rPh sb="39" eb="41">
      <t>ショウカン</t>
    </rPh>
    <rPh sb="41" eb="42">
      <t>キン</t>
    </rPh>
    <rPh sb="43" eb="45">
      <t>ショウカン</t>
    </rPh>
    <rPh sb="45" eb="46">
      <t>ガク</t>
    </rPh>
    <rPh sb="47" eb="50">
      <t>ゼンネンド</t>
    </rPh>
    <rPh sb="51" eb="52">
      <t>クラ</t>
    </rPh>
    <rPh sb="53" eb="54">
      <t>ゾウ</t>
    </rPh>
    <rPh sb="58" eb="59">
      <t>マタ</t>
    </rPh>
    <rPh sb="60" eb="62">
      <t>リョウキン</t>
    </rPh>
    <rPh sb="62" eb="64">
      <t>シュウニュウ</t>
    </rPh>
    <rPh sb="65" eb="67">
      <t>ゲンショウ</t>
    </rPh>
    <rPh sb="70" eb="73">
      <t>ソウシュウエキ</t>
    </rPh>
    <rPh sb="74" eb="76">
      <t>ゲンショウ</t>
    </rPh>
    <rPh sb="83" eb="84">
      <t>オモ</t>
    </rPh>
    <rPh sb="85" eb="87">
      <t>ヨウイン</t>
    </rPh>
    <rPh sb="91" eb="94">
      <t>ゼンネンド</t>
    </rPh>
    <rPh sb="95" eb="97">
      <t>ヒカク</t>
    </rPh>
    <rPh sb="100" eb="102">
      <t>ヒリツ</t>
    </rPh>
    <rPh sb="107" eb="109">
      <t>ゲンショウ</t>
    </rPh>
    <rPh sb="144" eb="146">
      <t>カイシュウ</t>
    </rPh>
    <rPh sb="146" eb="147">
      <t>リツ</t>
    </rPh>
    <rPh sb="153" eb="155">
      <t>キュウスイ</t>
    </rPh>
    <rPh sb="156" eb="157">
      <t>カカワ</t>
    </rPh>
    <rPh sb="158" eb="160">
      <t>ヒヨウ</t>
    </rPh>
    <rPh sb="161" eb="162">
      <t>タイ</t>
    </rPh>
    <rPh sb="164" eb="166">
      <t>キュウスイ</t>
    </rPh>
    <rPh sb="166" eb="168">
      <t>シュウエキ</t>
    </rPh>
    <rPh sb="172" eb="174">
      <t>フソク</t>
    </rPh>
    <rPh sb="181" eb="183">
      <t>キュウスイ</t>
    </rPh>
    <rPh sb="183" eb="185">
      <t>シュウエキ</t>
    </rPh>
    <rPh sb="185" eb="187">
      <t>イガイ</t>
    </rPh>
    <rPh sb="188" eb="190">
      <t>シュウニュウ</t>
    </rPh>
    <rPh sb="193" eb="195">
      <t>イッパン</t>
    </rPh>
    <rPh sb="195" eb="197">
      <t>カイケイ</t>
    </rPh>
    <rPh sb="200" eb="202">
      <t>クリイレ</t>
    </rPh>
    <rPh sb="202" eb="203">
      <t>キン</t>
    </rPh>
    <rPh sb="206" eb="207">
      <t>マカナ</t>
    </rPh>
    <rPh sb="214" eb="216">
      <t>キサイ</t>
    </rPh>
    <rPh sb="217" eb="218">
      <t>トモナ</t>
    </rPh>
    <rPh sb="219" eb="222">
      <t>ダイキボ</t>
    </rPh>
    <rPh sb="223" eb="225">
      <t>スイドウ</t>
    </rPh>
    <rPh sb="225" eb="227">
      <t>シセツ</t>
    </rPh>
    <rPh sb="227" eb="228">
      <t>トウ</t>
    </rPh>
    <rPh sb="229" eb="231">
      <t>コウシン</t>
    </rPh>
    <rPh sb="231" eb="233">
      <t>ジギョウ</t>
    </rPh>
    <rPh sb="234" eb="236">
      <t>ヘイセイ</t>
    </rPh>
    <rPh sb="238" eb="240">
      <t>ネンド</t>
    </rPh>
    <rPh sb="240" eb="242">
      <t>イコウ</t>
    </rPh>
    <rPh sb="242" eb="244">
      <t>ジッシ</t>
    </rPh>
    <rPh sb="252" eb="254">
      <t>ヨウイン</t>
    </rPh>
    <rPh sb="257" eb="258">
      <t>オオ</t>
    </rPh>
    <rPh sb="260" eb="262">
      <t>ヘンドウ</t>
    </rPh>
    <rPh sb="270" eb="272">
      <t>コンゴ</t>
    </rPh>
    <rPh sb="272" eb="274">
      <t>ヨテイ</t>
    </rPh>
    <rPh sb="277" eb="279">
      <t>コウシン</t>
    </rPh>
    <rPh sb="279" eb="281">
      <t>ジギョウ</t>
    </rPh>
    <rPh sb="281" eb="282">
      <t>トウ</t>
    </rPh>
    <rPh sb="283" eb="285">
      <t>ジッシ</t>
    </rPh>
    <rPh sb="287" eb="289">
      <t>バアイ</t>
    </rPh>
    <rPh sb="292" eb="294">
      <t>ザイゲン</t>
    </rPh>
    <rPh sb="298" eb="300">
      <t>スイドウ</t>
    </rPh>
    <rPh sb="300" eb="302">
      <t>リョウキン</t>
    </rPh>
    <rPh sb="303" eb="304">
      <t>フク</t>
    </rPh>
    <rPh sb="305" eb="307">
      <t>ケントウ</t>
    </rPh>
    <rPh sb="308" eb="310">
      <t>ヒツヨウ</t>
    </rPh>
    <rPh sb="338" eb="340">
      <t>シセツ</t>
    </rPh>
    <rPh sb="340" eb="343">
      <t>リヨウリツ</t>
    </rPh>
    <rPh sb="349" eb="351">
      <t>ゲンザイ</t>
    </rPh>
    <rPh sb="351" eb="353">
      <t>シヨウ</t>
    </rPh>
    <rPh sb="357" eb="359">
      <t>スイドウ</t>
    </rPh>
    <rPh sb="359" eb="361">
      <t>シセツ</t>
    </rPh>
    <rPh sb="362" eb="364">
      <t>ジョウスイ</t>
    </rPh>
    <rPh sb="364" eb="365">
      <t>バ</t>
    </rPh>
    <rPh sb="367" eb="369">
      <t>ケンセツ</t>
    </rPh>
    <rPh sb="369" eb="371">
      <t>トウショ</t>
    </rPh>
    <rPh sb="375" eb="376">
      <t>ネン</t>
    </rPh>
    <rPh sb="376" eb="378">
      <t>ケイカ</t>
    </rPh>
    <rPh sb="385" eb="386">
      <t>カン</t>
    </rPh>
    <rPh sb="387" eb="389">
      <t>ジンコウ</t>
    </rPh>
    <rPh sb="389" eb="391">
      <t>ゲンショウ</t>
    </rPh>
    <rPh sb="392" eb="394">
      <t>オオグチ</t>
    </rPh>
    <rPh sb="395" eb="397">
      <t>ミンカン</t>
    </rPh>
    <rPh sb="397" eb="399">
      <t>シセツ</t>
    </rPh>
    <rPh sb="400" eb="403">
      <t>ラクノウカ</t>
    </rPh>
    <rPh sb="404" eb="406">
      <t>リノウ</t>
    </rPh>
    <rPh sb="409" eb="411">
      <t>ゲンショウ</t>
    </rPh>
    <rPh sb="411" eb="412">
      <t>トウ</t>
    </rPh>
    <rPh sb="415" eb="417">
      <t>ハイスイ</t>
    </rPh>
    <rPh sb="417" eb="418">
      <t>リョウ</t>
    </rPh>
    <rPh sb="419" eb="421">
      <t>ネンネン</t>
    </rPh>
    <rPh sb="421" eb="423">
      <t>ゲンショウ</t>
    </rPh>
    <rPh sb="431" eb="433">
      <t>キンネン</t>
    </rPh>
    <rPh sb="438" eb="439">
      <t>ヨコ</t>
    </rPh>
    <rPh sb="447" eb="448">
      <t>ヒク</t>
    </rPh>
    <rPh sb="449" eb="451">
      <t>スウチ</t>
    </rPh>
    <rPh sb="452" eb="454">
      <t>スイイ</t>
    </rPh>
    <rPh sb="463" eb="466">
      <t>ロウキュウカ</t>
    </rPh>
    <rPh sb="468" eb="471">
      <t>ハイスイカン</t>
    </rPh>
    <rPh sb="472" eb="474">
      <t>ゲンイン</t>
    </rPh>
    <rPh sb="475" eb="477">
      <t>ロウスイ</t>
    </rPh>
    <rPh sb="477" eb="478">
      <t>リョウ</t>
    </rPh>
    <rPh sb="479" eb="481">
      <t>ゾウカ</t>
    </rPh>
    <rPh sb="483" eb="485">
      <t>ネンド</t>
    </rPh>
    <rPh sb="490" eb="492">
      <t>ユウシュウ</t>
    </rPh>
    <rPh sb="492" eb="493">
      <t>リツ</t>
    </rPh>
    <rPh sb="494" eb="496">
      <t>テイカ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</si>
</sst>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ge"/>
    <numFmt numFmtId="179"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0.24</c:v>
                </c:pt>
                <c:pt idx="1">
                  <c:v>0</c:v>
                </c:pt>
                <c:pt idx="2">
                  <c:v>0</c:v>
                </c:pt>
                <c:pt idx="3" formatCode="#,##0.00;&quot;△&quot;#,##0.00;&quot;-&quot;">
                  <c:v>3.e-002</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c:v>
                </c:pt>
                <c:pt idx="1">
                  <c:v>0.91</c:v>
                </c:pt>
                <c:pt idx="2">
                  <c:v>1.26</c:v>
                </c:pt>
                <c:pt idx="3">
                  <c:v>0.78</c:v>
                </c:pt>
                <c:pt idx="4">
                  <c:v>0.56999999999999995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75.13</c:v>
                </c:pt>
                <c:pt idx="1">
                  <c:v>79.39</c:v>
                </c:pt>
                <c:pt idx="2">
                  <c:v>75.34</c:v>
                </c:pt>
                <c:pt idx="3">
                  <c:v>83.74</c:v>
                </c:pt>
                <c:pt idx="4">
                  <c:v>83.29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71.66</c:v>
                </c:pt>
                <c:pt idx="1">
                  <c:v>73.06</c:v>
                </c:pt>
                <c:pt idx="2">
                  <c:v>72.03</c:v>
                </c:pt>
                <c:pt idx="3">
                  <c:v>72.11</c:v>
                </c:pt>
                <c:pt idx="4">
                  <c:v>74.05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935.58</c:v>
                </c:pt>
                <c:pt idx="1">
                  <c:v>893.28</c:v>
                </c:pt>
                <c:pt idx="2">
                  <c:v>847.12</c:v>
                </c:pt>
                <c:pt idx="3">
                  <c:v>775.71</c:v>
                </c:pt>
                <c:pt idx="4">
                  <c:v>726.2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1462.56</c:v>
                </c:pt>
                <c:pt idx="1">
                  <c:v>1486.62</c:v>
                </c:pt>
                <c:pt idx="2">
                  <c:v>1510.14</c:v>
                </c:pt>
                <c:pt idx="3">
                  <c:v>1595.62</c:v>
                </c:pt>
                <c:pt idx="4">
                  <c:v>1302.33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67.8</c:v>
                </c:pt>
                <c:pt idx="1">
                  <c:v>71.819999999999993</c:v>
                </c:pt>
                <c:pt idx="2">
                  <c:v>66.709999999999994</c:v>
                </c:pt>
                <c:pt idx="3">
                  <c:v>62.01</c:v>
                </c:pt>
                <c:pt idx="4">
                  <c:v>62.32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32.39</c:v>
                </c:pt>
                <c:pt idx="1">
                  <c:v>24.39</c:v>
                </c:pt>
                <c:pt idx="2">
                  <c:v>22.67</c:v>
                </c:pt>
                <c:pt idx="3">
                  <c:v>37.92</c:v>
                </c:pt>
                <c:pt idx="4">
                  <c:v>40.89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162.63</c:v>
                </c:pt>
                <c:pt idx="1">
                  <c:v>159.13</c:v>
                </c:pt>
                <c:pt idx="2">
                  <c:v>170.82</c:v>
                </c:pt>
                <c:pt idx="3">
                  <c:v>184.68</c:v>
                </c:pt>
                <c:pt idx="4">
                  <c:v>183.51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530.83000000000004</c:v>
                </c:pt>
                <c:pt idx="1">
                  <c:v>734.18</c:v>
                </c:pt>
                <c:pt idx="2">
                  <c:v>789.62</c:v>
                </c:pt>
                <c:pt idx="3">
                  <c:v>423.18</c:v>
                </c:pt>
                <c:pt idx="4">
                  <c:v>383.2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56.51</c:v>
                </c:pt>
                <c:pt idx="1">
                  <c:v>57.63</c:v>
                </c:pt>
                <c:pt idx="2">
                  <c:v>59.04</c:v>
                </c:pt>
                <c:pt idx="3">
                  <c:v>60.81</c:v>
                </c:pt>
                <c:pt idx="4">
                  <c:v>61.36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50.49</c:v>
                </c:pt>
                <c:pt idx="1">
                  <c:v>48.36</c:v>
                </c:pt>
                <c:pt idx="2">
                  <c:v>48.7</c:v>
                </c:pt>
                <c:pt idx="3">
                  <c:v>46.9</c:v>
                </c:pt>
                <c:pt idx="4">
                  <c:v>47.95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c:v>
                </c:pt>
                <c:pt idx="1">
                  <c:v>83.85</c:v>
                </c:pt>
                <c:pt idx="2">
                  <c:v>80.72</c:v>
                </c:pt>
                <c:pt idx="3">
                  <c:v>79.34</c:v>
                </c:pt>
                <c:pt idx="4">
                  <c:v>77.67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【1,141.75】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【292.18】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1</v>
      </c>
      <c r="Q7" s="5"/>
      <c r="R7" s="5"/>
      <c r="S7" s="5"/>
      <c r="T7" s="5"/>
      <c r="U7" s="5"/>
      <c r="V7" s="5"/>
      <c r="W7" s="5" t="s">
        <v>12</v>
      </c>
      <c r="X7" s="5"/>
      <c r="Y7" s="5"/>
      <c r="Z7" s="5"/>
      <c r="AA7" s="5"/>
      <c r="AB7" s="5"/>
      <c r="AC7" s="5"/>
      <c r="AD7" s="5" t="s">
        <v>18</v>
      </c>
      <c r="AE7" s="5"/>
      <c r="AF7" s="5"/>
      <c r="AG7" s="5"/>
      <c r="AH7" s="5"/>
      <c r="AI7" s="5"/>
      <c r="AJ7" s="5"/>
      <c r="AK7" s="2"/>
      <c r="AL7" s="5" t="s">
        <v>15</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1">
        <f>データ!$R$6</f>
        <v>1762</v>
      </c>
      <c r="AM8" s="21"/>
      <c r="AN8" s="21"/>
      <c r="AO8" s="21"/>
      <c r="AP8" s="21"/>
      <c r="AQ8" s="21"/>
      <c r="AR8" s="21"/>
      <c r="AS8" s="21"/>
      <c r="AT8" s="7">
        <f>データ!$S$6</f>
        <v>398.51</v>
      </c>
      <c r="AU8" s="7"/>
      <c r="AV8" s="7"/>
      <c r="AW8" s="7"/>
      <c r="AX8" s="7"/>
      <c r="AY8" s="7"/>
      <c r="AZ8" s="7"/>
      <c r="BA8" s="7"/>
      <c r="BB8" s="7">
        <f>データ!$T$6</f>
        <v>4.42</v>
      </c>
      <c r="BC8" s="7"/>
      <c r="BD8" s="7"/>
      <c r="BE8" s="7"/>
      <c r="BF8" s="7"/>
      <c r="BG8" s="7"/>
      <c r="BH8" s="7"/>
      <c r="BI8" s="7"/>
      <c r="BJ8" s="3"/>
      <c r="BK8" s="3"/>
      <c r="BL8" s="27" t="s">
        <v>10</v>
      </c>
      <c r="BM8" s="37"/>
      <c r="BN8" s="44" t="s">
        <v>22</v>
      </c>
      <c r="BO8" s="47"/>
      <c r="BP8" s="47"/>
      <c r="BQ8" s="47"/>
      <c r="BR8" s="47"/>
      <c r="BS8" s="47"/>
      <c r="BT8" s="47"/>
      <c r="BU8" s="47"/>
      <c r="BV8" s="47"/>
      <c r="BW8" s="47"/>
      <c r="BX8" s="47"/>
      <c r="BY8" s="51"/>
    </row>
    <row r="9" spans="1:78" ht="18.75" customHeight="1">
      <c r="A9" s="2"/>
      <c r="B9" s="5" t="s">
        <v>24</v>
      </c>
      <c r="C9" s="5"/>
      <c r="D9" s="5"/>
      <c r="E9" s="5"/>
      <c r="F9" s="5"/>
      <c r="G9" s="5"/>
      <c r="H9" s="5"/>
      <c r="I9" s="5" t="s">
        <v>25</v>
      </c>
      <c r="J9" s="5"/>
      <c r="K9" s="5"/>
      <c r="L9" s="5"/>
      <c r="M9" s="5"/>
      <c r="N9" s="5"/>
      <c r="O9" s="5"/>
      <c r="P9" s="5" t="s">
        <v>29</v>
      </c>
      <c r="Q9" s="5"/>
      <c r="R9" s="5"/>
      <c r="S9" s="5"/>
      <c r="T9" s="5"/>
      <c r="U9" s="5"/>
      <c r="V9" s="5"/>
      <c r="W9" s="5" t="s">
        <v>23</v>
      </c>
      <c r="X9" s="5"/>
      <c r="Y9" s="5"/>
      <c r="Z9" s="5"/>
      <c r="AA9" s="5"/>
      <c r="AB9" s="5"/>
      <c r="AC9" s="5"/>
      <c r="AD9" s="2"/>
      <c r="AE9" s="2"/>
      <c r="AF9" s="2"/>
      <c r="AG9" s="2"/>
      <c r="AH9" s="3"/>
      <c r="AI9" s="2"/>
      <c r="AJ9" s="2"/>
      <c r="AK9" s="2"/>
      <c r="AL9" s="5" t="s">
        <v>32</v>
      </c>
      <c r="AM9" s="5"/>
      <c r="AN9" s="5"/>
      <c r="AO9" s="5"/>
      <c r="AP9" s="5"/>
      <c r="AQ9" s="5"/>
      <c r="AR9" s="5"/>
      <c r="AS9" s="5"/>
      <c r="AT9" s="5" t="s">
        <v>35</v>
      </c>
      <c r="AU9" s="5"/>
      <c r="AV9" s="5"/>
      <c r="AW9" s="5"/>
      <c r="AX9" s="5"/>
      <c r="AY9" s="5"/>
      <c r="AZ9" s="5"/>
      <c r="BA9" s="5"/>
      <c r="BB9" s="5" t="s">
        <v>14</v>
      </c>
      <c r="BC9" s="5"/>
      <c r="BD9" s="5"/>
      <c r="BE9" s="5"/>
      <c r="BF9" s="5"/>
      <c r="BG9" s="5"/>
      <c r="BH9" s="5"/>
      <c r="BI9" s="5"/>
      <c r="BJ9" s="3"/>
      <c r="BK9" s="3"/>
      <c r="BL9" s="28" t="s">
        <v>36</v>
      </c>
      <c r="BM9" s="38"/>
      <c r="BN9" s="45" t="s">
        <v>39</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100</v>
      </c>
      <c r="Q10" s="7"/>
      <c r="R10" s="7"/>
      <c r="S10" s="7"/>
      <c r="T10" s="7"/>
      <c r="U10" s="7"/>
      <c r="V10" s="7"/>
      <c r="W10" s="21">
        <f>データ!$Q$6</f>
        <v>4300</v>
      </c>
      <c r="X10" s="21"/>
      <c r="Y10" s="21"/>
      <c r="Z10" s="21"/>
      <c r="AA10" s="21"/>
      <c r="AB10" s="21"/>
      <c r="AC10" s="21"/>
      <c r="AD10" s="2"/>
      <c r="AE10" s="2"/>
      <c r="AF10" s="2"/>
      <c r="AG10" s="2"/>
      <c r="AH10" s="2"/>
      <c r="AI10" s="2"/>
      <c r="AJ10" s="2"/>
      <c r="AK10" s="2"/>
      <c r="AL10" s="21">
        <f>データ!$U$6</f>
        <v>1743</v>
      </c>
      <c r="AM10" s="21"/>
      <c r="AN10" s="21"/>
      <c r="AO10" s="21"/>
      <c r="AP10" s="21"/>
      <c r="AQ10" s="21"/>
      <c r="AR10" s="21"/>
      <c r="AS10" s="21"/>
      <c r="AT10" s="7">
        <f>データ!$V$6</f>
        <v>22.76</v>
      </c>
      <c r="AU10" s="7"/>
      <c r="AV10" s="7"/>
      <c r="AW10" s="7"/>
      <c r="AX10" s="7"/>
      <c r="AY10" s="7"/>
      <c r="AZ10" s="7"/>
      <c r="BA10" s="7"/>
      <c r="BB10" s="7">
        <f>データ!$W$6</f>
        <v>76.58</v>
      </c>
      <c r="BC10" s="7"/>
      <c r="BD10" s="7"/>
      <c r="BE10" s="7"/>
      <c r="BF10" s="7"/>
      <c r="BG10" s="7"/>
      <c r="BH10" s="7"/>
      <c r="BI10" s="7"/>
      <c r="BJ10" s="2"/>
      <c r="BK10" s="2"/>
      <c r="BL10" s="29" t="s">
        <v>40</v>
      </c>
      <c r="BM10" s="39"/>
      <c r="BN10" s="46" t="s">
        <v>44</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47</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49</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51</v>
      </c>
      <c r="D34" s="16"/>
      <c r="E34" s="16"/>
      <c r="F34" s="16"/>
      <c r="G34" s="16"/>
      <c r="H34" s="16"/>
      <c r="I34" s="16"/>
      <c r="J34" s="16"/>
      <c r="K34" s="16"/>
      <c r="L34" s="16"/>
      <c r="M34" s="16"/>
      <c r="N34" s="16"/>
      <c r="O34" s="16"/>
      <c r="P34" s="16"/>
      <c r="Q34" s="20"/>
      <c r="R34" s="16" t="s">
        <v>50</v>
      </c>
      <c r="S34" s="16"/>
      <c r="T34" s="16"/>
      <c r="U34" s="16"/>
      <c r="V34" s="16"/>
      <c r="W34" s="16"/>
      <c r="X34" s="16"/>
      <c r="Y34" s="16"/>
      <c r="Z34" s="16"/>
      <c r="AA34" s="16"/>
      <c r="AB34" s="16"/>
      <c r="AC34" s="16"/>
      <c r="AD34" s="16"/>
      <c r="AE34" s="16"/>
      <c r="AF34" s="20"/>
      <c r="AG34" s="16" t="s">
        <v>53</v>
      </c>
      <c r="AH34" s="16"/>
      <c r="AI34" s="16"/>
      <c r="AJ34" s="16"/>
      <c r="AK34" s="16"/>
      <c r="AL34" s="16"/>
      <c r="AM34" s="16"/>
      <c r="AN34" s="16"/>
      <c r="AO34" s="16"/>
      <c r="AP34" s="16"/>
      <c r="AQ34" s="16"/>
      <c r="AR34" s="16"/>
      <c r="AS34" s="16"/>
      <c r="AT34" s="16"/>
      <c r="AU34" s="20"/>
      <c r="AV34" s="16" t="s">
        <v>42</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55</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119</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3</v>
      </c>
      <c r="D56" s="16"/>
      <c r="E56" s="16"/>
      <c r="F56" s="16"/>
      <c r="G56" s="16"/>
      <c r="H56" s="16"/>
      <c r="I56" s="16"/>
      <c r="J56" s="16"/>
      <c r="K56" s="16"/>
      <c r="L56" s="16"/>
      <c r="M56" s="16"/>
      <c r="N56" s="16"/>
      <c r="O56" s="16"/>
      <c r="P56" s="16"/>
      <c r="Q56" s="20"/>
      <c r="R56" s="16" t="s">
        <v>56</v>
      </c>
      <c r="S56" s="16"/>
      <c r="T56" s="16"/>
      <c r="U56" s="16"/>
      <c r="V56" s="16"/>
      <c r="W56" s="16"/>
      <c r="X56" s="16"/>
      <c r="Y56" s="16"/>
      <c r="Z56" s="16"/>
      <c r="AA56" s="16"/>
      <c r="AB56" s="16"/>
      <c r="AC56" s="16"/>
      <c r="AD56" s="16"/>
      <c r="AE56" s="16"/>
      <c r="AF56" s="20"/>
      <c r="AG56" s="16" t="s">
        <v>46</v>
      </c>
      <c r="AH56" s="16"/>
      <c r="AI56" s="16"/>
      <c r="AJ56" s="16"/>
      <c r="AK56" s="16"/>
      <c r="AL56" s="16"/>
      <c r="AM56" s="16"/>
      <c r="AN56" s="16"/>
      <c r="AO56" s="16"/>
      <c r="AP56" s="16"/>
      <c r="AQ56" s="16"/>
      <c r="AR56" s="16"/>
      <c r="AS56" s="16"/>
      <c r="AT56" s="16"/>
      <c r="AU56" s="20"/>
      <c r="AV56" s="16" t="s">
        <v>58</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7</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4</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34</v>
      </c>
      <c r="D79" s="16"/>
      <c r="E79" s="16"/>
      <c r="F79" s="16"/>
      <c r="G79" s="16"/>
      <c r="H79" s="16"/>
      <c r="I79" s="16"/>
      <c r="J79" s="16"/>
      <c r="K79" s="16"/>
      <c r="L79" s="16"/>
      <c r="M79" s="16"/>
      <c r="N79" s="16"/>
      <c r="O79" s="16"/>
      <c r="P79" s="16"/>
      <c r="Q79" s="16"/>
      <c r="R79" s="16"/>
      <c r="S79" s="16"/>
      <c r="T79" s="16"/>
      <c r="U79" s="20"/>
      <c r="V79" s="20"/>
      <c r="W79" s="16" t="s">
        <v>59</v>
      </c>
      <c r="X79" s="16"/>
      <c r="Y79" s="16"/>
      <c r="Z79" s="16"/>
      <c r="AA79" s="16"/>
      <c r="AB79" s="16"/>
      <c r="AC79" s="16"/>
      <c r="AD79" s="16"/>
      <c r="AE79" s="16"/>
      <c r="AF79" s="16"/>
      <c r="AG79" s="16"/>
      <c r="AH79" s="16"/>
      <c r="AI79" s="16"/>
      <c r="AJ79" s="16"/>
      <c r="AK79" s="16"/>
      <c r="AL79" s="16"/>
      <c r="AM79" s="16"/>
      <c r="AN79" s="16"/>
      <c r="AO79" s="20"/>
      <c r="AP79" s="20"/>
      <c r="AQ79" s="16" t="s">
        <v>38</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19" t="s">
        <v>27</v>
      </c>
    </row>
    <row r="84" spans="1:78" hidden="1">
      <c r="B84" s="12" t="s">
        <v>60</v>
      </c>
      <c r="C84" s="12"/>
      <c r="D84" s="12"/>
      <c r="E84" s="12" t="s">
        <v>57</v>
      </c>
      <c r="F84" s="12" t="s">
        <v>62</v>
      </c>
      <c r="G84" s="12" t="s">
        <v>63</v>
      </c>
      <c r="H84" s="12" t="s">
        <v>54</v>
      </c>
      <c r="I84" s="12" t="s">
        <v>6</v>
      </c>
      <c r="J84" s="12" t="s">
        <v>30</v>
      </c>
      <c r="K84" s="12" t="s">
        <v>64</v>
      </c>
      <c r="L84" s="12" t="s">
        <v>66</v>
      </c>
      <c r="M84" s="12" t="s">
        <v>37</v>
      </c>
      <c r="N84" s="12" t="s">
        <v>67</v>
      </c>
      <c r="O84" s="12" t="s">
        <v>69</v>
      </c>
    </row>
    <row r="85" spans="1:78" hidden="1">
      <c r="B85" s="12"/>
      <c r="C85" s="12"/>
      <c r="D85" s="12"/>
      <c r="E85" s="12" t="str">
        <f>データ!AH6</f>
        <v>【75.76】</v>
      </c>
      <c r="F85" s="12" t="s">
        <v>45</v>
      </c>
      <c r="G85" s="12" t="s">
        <v>45</v>
      </c>
      <c r="H85" s="12" t="str">
        <f>データ!BO6</f>
        <v>【1,141.75】</v>
      </c>
      <c r="I85" s="12" t="str">
        <f>データ!BZ6</f>
        <v>【54.93】</v>
      </c>
      <c r="J85" s="12" t="str">
        <f>データ!CK6</f>
        <v>【292.18】</v>
      </c>
      <c r="K85" s="12" t="str">
        <f>データ!CV6</f>
        <v>【56.91】</v>
      </c>
      <c r="L85" s="12" t="str">
        <f>データ!DG6</f>
        <v>【74.25】</v>
      </c>
      <c r="M85" s="12" t="s">
        <v>45</v>
      </c>
      <c r="N85" s="12" t="s">
        <v>45</v>
      </c>
      <c r="O85" s="12" t="str">
        <f>データ!EN6</f>
        <v>【0.72】</v>
      </c>
    </row>
  </sheetData>
  <sheetProtection algorithmName="SHA-512" hashValue="hNO+6cXJjKm2plU6VZwI/wJSSJQ47D7fz/WtwvPri9Tni6cD4FgsUzxrKJNPqFgo34tezEyUWsDHWjkBEonhJg==" saltValue="/AYe0B2ZJLfGPC/XyZe9Nw=="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61</v>
      </c>
      <c r="E1" s="67"/>
      <c r="F1" s="67"/>
      <c r="G1" s="67"/>
      <c r="H1" s="67"/>
      <c r="I1" s="67"/>
      <c r="J1" s="67"/>
      <c r="K1" s="67"/>
      <c r="L1" s="67"/>
      <c r="M1" s="67"/>
      <c r="N1" s="67"/>
      <c r="O1" s="67"/>
      <c r="P1" s="67"/>
      <c r="Q1" s="67"/>
      <c r="R1" s="67"/>
      <c r="S1" s="67"/>
      <c r="T1" s="67"/>
      <c r="U1" s="67"/>
      <c r="V1" s="67"/>
      <c r="W1" s="67"/>
      <c r="X1" s="67">
        <v>1</v>
      </c>
      <c r="Y1" s="67">
        <v>1</v>
      </c>
      <c r="Z1" s="67">
        <v>1</v>
      </c>
      <c r="AA1" s="67">
        <v>1</v>
      </c>
      <c r="AB1" s="67">
        <v>1</v>
      </c>
      <c r="AC1" s="67">
        <v>1</v>
      </c>
      <c r="AD1" s="67">
        <v>1</v>
      </c>
      <c r="AE1" s="67">
        <v>1</v>
      </c>
      <c r="AF1" s="67">
        <v>1</v>
      </c>
      <c r="AG1" s="67">
        <v>1</v>
      </c>
      <c r="AH1" s="67"/>
      <c r="AI1" s="67">
        <v>1</v>
      </c>
      <c r="AJ1" s="67">
        <v>1</v>
      </c>
      <c r="AK1" s="67">
        <v>1</v>
      </c>
      <c r="AL1" s="67">
        <v>1</v>
      </c>
      <c r="AM1" s="67">
        <v>1</v>
      </c>
      <c r="AN1" s="67">
        <v>1</v>
      </c>
      <c r="AO1" s="67">
        <v>1</v>
      </c>
      <c r="AP1" s="67">
        <v>1</v>
      </c>
      <c r="AQ1" s="67">
        <v>1</v>
      </c>
      <c r="AR1" s="67">
        <v>1</v>
      </c>
      <c r="AS1" s="67"/>
      <c r="AT1" s="67">
        <v>1</v>
      </c>
      <c r="AU1" s="67">
        <v>1</v>
      </c>
      <c r="AV1" s="67">
        <v>1</v>
      </c>
      <c r="AW1" s="67">
        <v>1</v>
      </c>
      <c r="AX1" s="67">
        <v>1</v>
      </c>
      <c r="AY1" s="67">
        <v>1</v>
      </c>
      <c r="AZ1" s="67">
        <v>1</v>
      </c>
      <c r="BA1" s="67">
        <v>1</v>
      </c>
      <c r="BB1" s="67">
        <v>1</v>
      </c>
      <c r="BC1" s="67">
        <v>1</v>
      </c>
      <c r="BD1" s="67"/>
      <c r="BE1" s="67">
        <v>1</v>
      </c>
      <c r="BF1" s="67">
        <v>1</v>
      </c>
      <c r="BG1" s="67">
        <v>1</v>
      </c>
      <c r="BH1" s="67">
        <v>1</v>
      </c>
      <c r="BI1" s="67">
        <v>1</v>
      </c>
      <c r="BJ1" s="67">
        <v>1</v>
      </c>
      <c r="BK1" s="67">
        <v>1</v>
      </c>
      <c r="BL1" s="67">
        <v>1</v>
      </c>
      <c r="BM1" s="67">
        <v>1</v>
      </c>
      <c r="BN1" s="67">
        <v>1</v>
      </c>
      <c r="BO1" s="67"/>
      <c r="BP1" s="67">
        <v>1</v>
      </c>
      <c r="BQ1" s="67">
        <v>1</v>
      </c>
      <c r="BR1" s="67">
        <v>1</v>
      </c>
      <c r="BS1" s="67">
        <v>1</v>
      </c>
      <c r="BT1" s="67">
        <v>1</v>
      </c>
      <c r="BU1" s="67">
        <v>1</v>
      </c>
      <c r="BV1" s="67">
        <v>1</v>
      </c>
      <c r="BW1" s="67">
        <v>1</v>
      </c>
      <c r="BX1" s="67">
        <v>1</v>
      </c>
      <c r="BY1" s="67">
        <v>1</v>
      </c>
      <c r="BZ1" s="67"/>
      <c r="CA1" s="67">
        <v>1</v>
      </c>
      <c r="CB1" s="67">
        <v>1</v>
      </c>
      <c r="CC1" s="67">
        <v>1</v>
      </c>
      <c r="CD1" s="67">
        <v>1</v>
      </c>
      <c r="CE1" s="67">
        <v>1</v>
      </c>
      <c r="CF1" s="67">
        <v>1</v>
      </c>
      <c r="CG1" s="67">
        <v>1</v>
      </c>
      <c r="CH1" s="67">
        <v>1</v>
      </c>
      <c r="CI1" s="67">
        <v>1</v>
      </c>
      <c r="CJ1" s="67">
        <v>1</v>
      </c>
      <c r="CK1" s="67"/>
      <c r="CL1" s="67">
        <v>1</v>
      </c>
      <c r="CM1" s="67">
        <v>1</v>
      </c>
      <c r="CN1" s="67">
        <v>1</v>
      </c>
      <c r="CO1" s="67">
        <v>1</v>
      </c>
      <c r="CP1" s="67">
        <v>1</v>
      </c>
      <c r="CQ1" s="67">
        <v>1</v>
      </c>
      <c r="CR1" s="67">
        <v>1</v>
      </c>
      <c r="CS1" s="67">
        <v>1</v>
      </c>
      <c r="CT1" s="67">
        <v>1</v>
      </c>
      <c r="CU1" s="67">
        <v>1</v>
      </c>
      <c r="CV1" s="67"/>
      <c r="CW1" s="67">
        <v>1</v>
      </c>
      <c r="CX1" s="67">
        <v>1</v>
      </c>
      <c r="CY1" s="67">
        <v>1</v>
      </c>
      <c r="CZ1" s="67">
        <v>1</v>
      </c>
      <c r="DA1" s="67">
        <v>1</v>
      </c>
      <c r="DB1" s="67">
        <v>1</v>
      </c>
      <c r="DC1" s="67">
        <v>1</v>
      </c>
      <c r="DD1" s="67">
        <v>1</v>
      </c>
      <c r="DE1" s="67">
        <v>1</v>
      </c>
      <c r="DF1" s="67">
        <v>1</v>
      </c>
      <c r="DG1" s="67"/>
      <c r="DH1" s="67">
        <v>1</v>
      </c>
      <c r="DI1" s="67">
        <v>1</v>
      </c>
      <c r="DJ1" s="67">
        <v>1</v>
      </c>
      <c r="DK1" s="67">
        <v>1</v>
      </c>
      <c r="DL1" s="67">
        <v>1</v>
      </c>
      <c r="DM1" s="67">
        <v>1</v>
      </c>
      <c r="DN1" s="67">
        <v>1</v>
      </c>
      <c r="DO1" s="67">
        <v>1</v>
      </c>
      <c r="DP1" s="67">
        <v>1</v>
      </c>
      <c r="DQ1" s="67">
        <v>1</v>
      </c>
      <c r="DR1" s="67"/>
      <c r="DS1" s="67">
        <v>1</v>
      </c>
      <c r="DT1" s="67">
        <v>1</v>
      </c>
      <c r="DU1" s="67">
        <v>1</v>
      </c>
      <c r="DV1" s="67">
        <v>1</v>
      </c>
      <c r="DW1" s="67">
        <v>1</v>
      </c>
      <c r="DX1" s="67">
        <v>1</v>
      </c>
      <c r="DY1" s="67">
        <v>1</v>
      </c>
      <c r="DZ1" s="67">
        <v>1</v>
      </c>
      <c r="EA1" s="67">
        <v>1</v>
      </c>
      <c r="EB1" s="67">
        <v>1</v>
      </c>
      <c r="EC1" s="67"/>
      <c r="ED1" s="67">
        <v>1</v>
      </c>
      <c r="EE1" s="67">
        <v>1</v>
      </c>
      <c r="EF1" s="67">
        <v>1</v>
      </c>
      <c r="EG1" s="67">
        <v>1</v>
      </c>
      <c r="EH1" s="67">
        <v>1</v>
      </c>
      <c r="EI1" s="67">
        <v>1</v>
      </c>
      <c r="EJ1" s="67">
        <v>1</v>
      </c>
      <c r="EK1" s="67">
        <v>1</v>
      </c>
      <c r="EL1" s="67">
        <v>1</v>
      </c>
      <c r="EM1" s="67">
        <v>1</v>
      </c>
      <c r="EN1" s="67"/>
    </row>
    <row r="2" spans="1:144">
      <c r="A2" s="59" t="s">
        <v>41</v>
      </c>
      <c r="B2" s="59">
        <f t="shared" ref="B2:EN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row>
    <row r="3" spans="1:144">
      <c r="A3" s="59" t="s">
        <v>21</v>
      </c>
      <c r="B3" s="61" t="s">
        <v>65</v>
      </c>
      <c r="C3" s="61" t="s">
        <v>17</v>
      </c>
      <c r="D3" s="61" t="s">
        <v>52</v>
      </c>
      <c r="E3" s="61" t="s">
        <v>71</v>
      </c>
      <c r="F3" s="61" t="s">
        <v>70</v>
      </c>
      <c r="G3" s="61" t="s">
        <v>26</v>
      </c>
      <c r="H3" s="68" t="s">
        <v>33</v>
      </c>
      <c r="I3" s="71"/>
      <c r="J3" s="71"/>
      <c r="K3" s="71"/>
      <c r="L3" s="71"/>
      <c r="M3" s="71"/>
      <c r="N3" s="71"/>
      <c r="O3" s="71"/>
      <c r="P3" s="71"/>
      <c r="Q3" s="71"/>
      <c r="R3" s="71"/>
      <c r="S3" s="71"/>
      <c r="T3" s="71"/>
      <c r="U3" s="71"/>
      <c r="V3" s="71"/>
      <c r="W3" s="75"/>
      <c r="X3" s="77" t="s">
        <v>68</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8</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59" t="s">
        <v>72</v>
      </c>
      <c r="B4" s="62"/>
      <c r="C4" s="62"/>
      <c r="D4" s="62"/>
      <c r="E4" s="62"/>
      <c r="F4" s="62"/>
      <c r="G4" s="62"/>
      <c r="H4" s="69"/>
      <c r="I4" s="72"/>
      <c r="J4" s="72"/>
      <c r="K4" s="72"/>
      <c r="L4" s="72"/>
      <c r="M4" s="72"/>
      <c r="N4" s="72"/>
      <c r="O4" s="72"/>
      <c r="P4" s="72"/>
      <c r="Q4" s="72"/>
      <c r="R4" s="72"/>
      <c r="S4" s="72"/>
      <c r="T4" s="72"/>
      <c r="U4" s="72"/>
      <c r="V4" s="72"/>
      <c r="W4" s="76"/>
      <c r="X4" s="78" t="s">
        <v>28</v>
      </c>
      <c r="Y4" s="78"/>
      <c r="Z4" s="78"/>
      <c r="AA4" s="78"/>
      <c r="AB4" s="78"/>
      <c r="AC4" s="78"/>
      <c r="AD4" s="78"/>
      <c r="AE4" s="78"/>
      <c r="AF4" s="78"/>
      <c r="AG4" s="78"/>
      <c r="AH4" s="78"/>
      <c r="AI4" s="78" t="s">
        <v>73</v>
      </c>
      <c r="AJ4" s="78"/>
      <c r="AK4" s="78"/>
      <c r="AL4" s="78"/>
      <c r="AM4" s="78"/>
      <c r="AN4" s="78"/>
      <c r="AO4" s="78"/>
      <c r="AP4" s="78"/>
      <c r="AQ4" s="78"/>
      <c r="AR4" s="78"/>
      <c r="AS4" s="78"/>
      <c r="AT4" s="78" t="s">
        <v>74</v>
      </c>
      <c r="AU4" s="78"/>
      <c r="AV4" s="78"/>
      <c r="AW4" s="78"/>
      <c r="AX4" s="78"/>
      <c r="AY4" s="78"/>
      <c r="AZ4" s="78"/>
      <c r="BA4" s="78"/>
      <c r="BB4" s="78"/>
      <c r="BC4" s="78"/>
      <c r="BD4" s="78"/>
      <c r="BE4" s="78" t="s">
        <v>75</v>
      </c>
      <c r="BF4" s="78"/>
      <c r="BG4" s="78"/>
      <c r="BH4" s="78"/>
      <c r="BI4" s="78"/>
      <c r="BJ4" s="78"/>
      <c r="BK4" s="78"/>
      <c r="BL4" s="78"/>
      <c r="BM4" s="78"/>
      <c r="BN4" s="78"/>
      <c r="BO4" s="78"/>
      <c r="BP4" s="78" t="s">
        <v>76</v>
      </c>
      <c r="BQ4" s="78"/>
      <c r="BR4" s="78"/>
      <c r="BS4" s="78"/>
      <c r="BT4" s="78"/>
      <c r="BU4" s="78"/>
      <c r="BV4" s="78"/>
      <c r="BW4" s="78"/>
      <c r="BX4" s="78"/>
      <c r="BY4" s="78"/>
      <c r="BZ4" s="78"/>
      <c r="CA4" s="78" t="s">
        <v>77</v>
      </c>
      <c r="CB4" s="78"/>
      <c r="CC4" s="78"/>
      <c r="CD4" s="78"/>
      <c r="CE4" s="78"/>
      <c r="CF4" s="78"/>
      <c r="CG4" s="78"/>
      <c r="CH4" s="78"/>
      <c r="CI4" s="78"/>
      <c r="CJ4" s="78"/>
      <c r="CK4" s="78"/>
      <c r="CL4" s="78" t="s">
        <v>79</v>
      </c>
      <c r="CM4" s="78"/>
      <c r="CN4" s="78"/>
      <c r="CO4" s="78"/>
      <c r="CP4" s="78"/>
      <c r="CQ4" s="78"/>
      <c r="CR4" s="78"/>
      <c r="CS4" s="78"/>
      <c r="CT4" s="78"/>
      <c r="CU4" s="78"/>
      <c r="CV4" s="78"/>
      <c r="CW4" s="78" t="s">
        <v>80</v>
      </c>
      <c r="CX4" s="78"/>
      <c r="CY4" s="78"/>
      <c r="CZ4" s="78"/>
      <c r="DA4" s="78"/>
      <c r="DB4" s="78"/>
      <c r="DC4" s="78"/>
      <c r="DD4" s="78"/>
      <c r="DE4" s="78"/>
      <c r="DF4" s="78"/>
      <c r="DG4" s="78"/>
      <c r="DH4" s="78" t="s">
        <v>81</v>
      </c>
      <c r="DI4" s="78"/>
      <c r="DJ4" s="78"/>
      <c r="DK4" s="78"/>
      <c r="DL4" s="78"/>
      <c r="DM4" s="78"/>
      <c r="DN4" s="78"/>
      <c r="DO4" s="78"/>
      <c r="DP4" s="78"/>
      <c r="DQ4" s="78"/>
      <c r="DR4" s="78"/>
      <c r="DS4" s="78" t="s">
        <v>82</v>
      </c>
      <c r="DT4" s="78"/>
      <c r="DU4" s="78"/>
      <c r="DV4" s="78"/>
      <c r="DW4" s="78"/>
      <c r="DX4" s="78"/>
      <c r="DY4" s="78"/>
      <c r="DZ4" s="78"/>
      <c r="EA4" s="78"/>
      <c r="EB4" s="78"/>
      <c r="EC4" s="78"/>
      <c r="ED4" s="78" t="s">
        <v>83</v>
      </c>
      <c r="EE4" s="78"/>
      <c r="EF4" s="78"/>
      <c r="EG4" s="78"/>
      <c r="EH4" s="78"/>
      <c r="EI4" s="78"/>
      <c r="EJ4" s="78"/>
      <c r="EK4" s="78"/>
      <c r="EL4" s="78"/>
      <c r="EM4" s="78"/>
      <c r="EN4" s="78"/>
    </row>
    <row r="5" spans="1:144">
      <c r="A5" s="59" t="s">
        <v>31</v>
      </c>
      <c r="B5" s="63"/>
      <c r="C5" s="63"/>
      <c r="D5" s="63"/>
      <c r="E5" s="63"/>
      <c r="F5" s="63"/>
      <c r="G5" s="63"/>
      <c r="H5" s="70" t="s">
        <v>16</v>
      </c>
      <c r="I5" s="70" t="s">
        <v>84</v>
      </c>
      <c r="J5" s="70" t="s">
        <v>85</v>
      </c>
      <c r="K5" s="70" t="s">
        <v>86</v>
      </c>
      <c r="L5" s="70" t="s">
        <v>87</v>
      </c>
      <c r="M5" s="70" t="s">
        <v>88</v>
      </c>
      <c r="N5" s="70" t="s">
        <v>89</v>
      </c>
      <c r="O5" s="70" t="s">
        <v>90</v>
      </c>
      <c r="P5" s="70" t="s">
        <v>91</v>
      </c>
      <c r="Q5" s="70" t="s">
        <v>2</v>
      </c>
      <c r="R5" s="70" t="s">
        <v>92</v>
      </c>
      <c r="S5" s="70" t="s">
        <v>93</v>
      </c>
      <c r="T5" s="70" t="s">
        <v>78</v>
      </c>
      <c r="U5" s="70" t="s">
        <v>94</v>
      </c>
      <c r="V5" s="70" t="s">
        <v>95</v>
      </c>
      <c r="W5" s="70" t="s">
        <v>96</v>
      </c>
      <c r="X5" s="70" t="s">
        <v>97</v>
      </c>
      <c r="Y5" s="70" t="s">
        <v>43</v>
      </c>
      <c r="Z5" s="70" t="s">
        <v>98</v>
      </c>
      <c r="AA5" s="70" t="s">
        <v>99</v>
      </c>
      <c r="AB5" s="70" t="s">
        <v>100</v>
      </c>
      <c r="AC5" s="70" t="s">
        <v>102</v>
      </c>
      <c r="AD5" s="70" t="s">
        <v>103</v>
      </c>
      <c r="AE5" s="70" t="s">
        <v>104</v>
      </c>
      <c r="AF5" s="70" t="s">
        <v>105</v>
      </c>
      <c r="AG5" s="70" t="s">
        <v>106</v>
      </c>
      <c r="AH5" s="70" t="s">
        <v>60</v>
      </c>
      <c r="AI5" s="70" t="s">
        <v>97</v>
      </c>
      <c r="AJ5" s="70" t="s">
        <v>43</v>
      </c>
      <c r="AK5" s="70" t="s">
        <v>98</v>
      </c>
      <c r="AL5" s="70" t="s">
        <v>99</v>
      </c>
      <c r="AM5" s="70" t="s">
        <v>100</v>
      </c>
      <c r="AN5" s="70" t="s">
        <v>102</v>
      </c>
      <c r="AO5" s="70" t="s">
        <v>103</v>
      </c>
      <c r="AP5" s="70" t="s">
        <v>104</v>
      </c>
      <c r="AQ5" s="70" t="s">
        <v>105</v>
      </c>
      <c r="AR5" s="70" t="s">
        <v>106</v>
      </c>
      <c r="AS5" s="70" t="s">
        <v>101</v>
      </c>
      <c r="AT5" s="70" t="s">
        <v>97</v>
      </c>
      <c r="AU5" s="70" t="s">
        <v>43</v>
      </c>
      <c r="AV5" s="70" t="s">
        <v>98</v>
      </c>
      <c r="AW5" s="70" t="s">
        <v>99</v>
      </c>
      <c r="AX5" s="70" t="s">
        <v>100</v>
      </c>
      <c r="AY5" s="70" t="s">
        <v>102</v>
      </c>
      <c r="AZ5" s="70" t="s">
        <v>103</v>
      </c>
      <c r="BA5" s="70" t="s">
        <v>104</v>
      </c>
      <c r="BB5" s="70" t="s">
        <v>105</v>
      </c>
      <c r="BC5" s="70" t="s">
        <v>106</v>
      </c>
      <c r="BD5" s="70" t="s">
        <v>101</v>
      </c>
      <c r="BE5" s="70" t="s">
        <v>97</v>
      </c>
      <c r="BF5" s="70" t="s">
        <v>43</v>
      </c>
      <c r="BG5" s="70" t="s">
        <v>98</v>
      </c>
      <c r="BH5" s="70" t="s">
        <v>99</v>
      </c>
      <c r="BI5" s="70" t="s">
        <v>100</v>
      </c>
      <c r="BJ5" s="70" t="s">
        <v>102</v>
      </c>
      <c r="BK5" s="70" t="s">
        <v>103</v>
      </c>
      <c r="BL5" s="70" t="s">
        <v>104</v>
      </c>
      <c r="BM5" s="70" t="s">
        <v>105</v>
      </c>
      <c r="BN5" s="70" t="s">
        <v>106</v>
      </c>
      <c r="BO5" s="70" t="s">
        <v>101</v>
      </c>
      <c r="BP5" s="70" t="s">
        <v>97</v>
      </c>
      <c r="BQ5" s="70" t="s">
        <v>43</v>
      </c>
      <c r="BR5" s="70" t="s">
        <v>98</v>
      </c>
      <c r="BS5" s="70" t="s">
        <v>99</v>
      </c>
      <c r="BT5" s="70" t="s">
        <v>100</v>
      </c>
      <c r="BU5" s="70" t="s">
        <v>102</v>
      </c>
      <c r="BV5" s="70" t="s">
        <v>103</v>
      </c>
      <c r="BW5" s="70" t="s">
        <v>104</v>
      </c>
      <c r="BX5" s="70" t="s">
        <v>105</v>
      </c>
      <c r="BY5" s="70" t="s">
        <v>106</v>
      </c>
      <c r="BZ5" s="70" t="s">
        <v>101</v>
      </c>
      <c r="CA5" s="70" t="s">
        <v>97</v>
      </c>
      <c r="CB5" s="70" t="s">
        <v>43</v>
      </c>
      <c r="CC5" s="70" t="s">
        <v>98</v>
      </c>
      <c r="CD5" s="70" t="s">
        <v>99</v>
      </c>
      <c r="CE5" s="70" t="s">
        <v>100</v>
      </c>
      <c r="CF5" s="70" t="s">
        <v>102</v>
      </c>
      <c r="CG5" s="70" t="s">
        <v>103</v>
      </c>
      <c r="CH5" s="70" t="s">
        <v>104</v>
      </c>
      <c r="CI5" s="70" t="s">
        <v>105</v>
      </c>
      <c r="CJ5" s="70" t="s">
        <v>106</v>
      </c>
      <c r="CK5" s="70" t="s">
        <v>101</v>
      </c>
      <c r="CL5" s="70" t="s">
        <v>97</v>
      </c>
      <c r="CM5" s="70" t="s">
        <v>43</v>
      </c>
      <c r="CN5" s="70" t="s">
        <v>98</v>
      </c>
      <c r="CO5" s="70" t="s">
        <v>99</v>
      </c>
      <c r="CP5" s="70" t="s">
        <v>100</v>
      </c>
      <c r="CQ5" s="70" t="s">
        <v>102</v>
      </c>
      <c r="CR5" s="70" t="s">
        <v>103</v>
      </c>
      <c r="CS5" s="70" t="s">
        <v>104</v>
      </c>
      <c r="CT5" s="70" t="s">
        <v>105</v>
      </c>
      <c r="CU5" s="70" t="s">
        <v>106</v>
      </c>
      <c r="CV5" s="70" t="s">
        <v>101</v>
      </c>
      <c r="CW5" s="70" t="s">
        <v>97</v>
      </c>
      <c r="CX5" s="70" t="s">
        <v>43</v>
      </c>
      <c r="CY5" s="70" t="s">
        <v>98</v>
      </c>
      <c r="CZ5" s="70" t="s">
        <v>99</v>
      </c>
      <c r="DA5" s="70" t="s">
        <v>100</v>
      </c>
      <c r="DB5" s="70" t="s">
        <v>102</v>
      </c>
      <c r="DC5" s="70" t="s">
        <v>103</v>
      </c>
      <c r="DD5" s="70" t="s">
        <v>104</v>
      </c>
      <c r="DE5" s="70" t="s">
        <v>105</v>
      </c>
      <c r="DF5" s="70" t="s">
        <v>106</v>
      </c>
      <c r="DG5" s="70" t="s">
        <v>101</v>
      </c>
      <c r="DH5" s="70" t="s">
        <v>97</v>
      </c>
      <c r="DI5" s="70" t="s">
        <v>43</v>
      </c>
      <c r="DJ5" s="70" t="s">
        <v>98</v>
      </c>
      <c r="DK5" s="70" t="s">
        <v>99</v>
      </c>
      <c r="DL5" s="70" t="s">
        <v>100</v>
      </c>
      <c r="DM5" s="70" t="s">
        <v>102</v>
      </c>
      <c r="DN5" s="70" t="s">
        <v>103</v>
      </c>
      <c r="DO5" s="70" t="s">
        <v>104</v>
      </c>
      <c r="DP5" s="70" t="s">
        <v>105</v>
      </c>
      <c r="DQ5" s="70" t="s">
        <v>106</v>
      </c>
      <c r="DR5" s="70" t="s">
        <v>101</v>
      </c>
      <c r="DS5" s="70" t="s">
        <v>97</v>
      </c>
      <c r="DT5" s="70" t="s">
        <v>43</v>
      </c>
      <c r="DU5" s="70" t="s">
        <v>98</v>
      </c>
      <c r="DV5" s="70" t="s">
        <v>99</v>
      </c>
      <c r="DW5" s="70" t="s">
        <v>100</v>
      </c>
      <c r="DX5" s="70" t="s">
        <v>102</v>
      </c>
      <c r="DY5" s="70" t="s">
        <v>103</v>
      </c>
      <c r="DZ5" s="70" t="s">
        <v>104</v>
      </c>
      <c r="EA5" s="70" t="s">
        <v>105</v>
      </c>
      <c r="EB5" s="70" t="s">
        <v>106</v>
      </c>
      <c r="EC5" s="70" t="s">
        <v>101</v>
      </c>
      <c r="ED5" s="70" t="s">
        <v>97</v>
      </c>
      <c r="EE5" s="70" t="s">
        <v>43</v>
      </c>
      <c r="EF5" s="70" t="s">
        <v>98</v>
      </c>
      <c r="EG5" s="70" t="s">
        <v>99</v>
      </c>
      <c r="EH5" s="70" t="s">
        <v>100</v>
      </c>
      <c r="EI5" s="70" t="s">
        <v>102</v>
      </c>
      <c r="EJ5" s="70" t="s">
        <v>103</v>
      </c>
      <c r="EK5" s="70" t="s">
        <v>104</v>
      </c>
      <c r="EL5" s="70" t="s">
        <v>105</v>
      </c>
      <c r="EM5" s="70" t="s">
        <v>106</v>
      </c>
      <c r="EN5" s="70" t="s">
        <v>101</v>
      </c>
    </row>
    <row r="6" spans="1:144" s="58" customFormat="1">
      <c r="A6" s="59" t="s">
        <v>107</v>
      </c>
      <c r="B6" s="64">
        <f t="shared" ref="B6:W6" si="1">B7</f>
        <v>2017</v>
      </c>
      <c r="C6" s="64">
        <f t="shared" si="1"/>
        <v>15130</v>
      </c>
      <c r="D6" s="64">
        <f t="shared" si="1"/>
        <v>47</v>
      </c>
      <c r="E6" s="64">
        <f t="shared" si="1"/>
        <v>1</v>
      </c>
      <c r="F6" s="64">
        <f t="shared" si="1"/>
        <v>0</v>
      </c>
      <c r="G6" s="64">
        <f t="shared" si="1"/>
        <v>0</v>
      </c>
      <c r="H6" s="64" t="str">
        <f t="shared" si="1"/>
        <v>北海道　中頓別町</v>
      </c>
      <c r="I6" s="64" t="str">
        <f t="shared" si="1"/>
        <v>法非適用</v>
      </c>
      <c r="J6" s="64" t="str">
        <f t="shared" si="1"/>
        <v>水道事業</v>
      </c>
      <c r="K6" s="64" t="str">
        <f t="shared" si="1"/>
        <v>簡易水道事業</v>
      </c>
      <c r="L6" s="64" t="str">
        <f t="shared" si="1"/>
        <v>D4</v>
      </c>
      <c r="M6" s="64" t="str">
        <f t="shared" si="1"/>
        <v>非設置</v>
      </c>
      <c r="N6" s="73" t="str">
        <f t="shared" si="1"/>
        <v>-</v>
      </c>
      <c r="O6" s="73" t="str">
        <f t="shared" si="1"/>
        <v>該当数値なし</v>
      </c>
      <c r="P6" s="73">
        <f t="shared" si="1"/>
        <v>100</v>
      </c>
      <c r="Q6" s="73">
        <f t="shared" si="1"/>
        <v>4300</v>
      </c>
      <c r="R6" s="73">
        <f t="shared" si="1"/>
        <v>1762</v>
      </c>
      <c r="S6" s="73">
        <f t="shared" si="1"/>
        <v>398.51</v>
      </c>
      <c r="T6" s="73">
        <f t="shared" si="1"/>
        <v>4.42</v>
      </c>
      <c r="U6" s="73">
        <f t="shared" si="1"/>
        <v>1743</v>
      </c>
      <c r="V6" s="73">
        <f t="shared" si="1"/>
        <v>22.76</v>
      </c>
      <c r="W6" s="73">
        <f t="shared" si="1"/>
        <v>76.58</v>
      </c>
      <c r="X6" s="79">
        <f t="shared" ref="X6:AG6" si="2">IF(X7="",NA(),X7)</f>
        <v>75.13</v>
      </c>
      <c r="Y6" s="79">
        <f t="shared" si="2"/>
        <v>79.39</v>
      </c>
      <c r="Z6" s="79">
        <f t="shared" si="2"/>
        <v>75.34</v>
      </c>
      <c r="AA6" s="79">
        <f t="shared" si="2"/>
        <v>83.74</v>
      </c>
      <c r="AB6" s="79">
        <f t="shared" si="2"/>
        <v>83.29</v>
      </c>
      <c r="AC6" s="79">
        <f t="shared" si="2"/>
        <v>71.66</v>
      </c>
      <c r="AD6" s="79">
        <f t="shared" si="2"/>
        <v>73.06</v>
      </c>
      <c r="AE6" s="79">
        <f t="shared" si="2"/>
        <v>72.03</v>
      </c>
      <c r="AF6" s="79">
        <f t="shared" si="2"/>
        <v>72.11</v>
      </c>
      <c r="AG6" s="79">
        <f t="shared" si="2"/>
        <v>74.05</v>
      </c>
      <c r="AH6" s="73" t="str">
        <f>IF(AH7="","",IF(AH7="-","【-】","【"&amp;SUBSTITUTE(TEXT(AH7,"#,##0.00"),"-","△")&amp;"】"))</f>
        <v>【75.76】</v>
      </c>
      <c r="AI6" s="73" t="e">
        <f t="shared" ref="AI6:AR6" si="3">IF(AI7="",NA(),AI7)</f>
        <v>#N/A</v>
      </c>
      <c r="AJ6" s="73" t="e">
        <f t="shared" si="3"/>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str">
        <f>IF(AS7="","",IF(AS7="-","【-】","【"&amp;SUBSTITUTE(TEXT(AS7,"#,##0.00"),"-","△")&amp;"】"))</f>
        <v/>
      </c>
      <c r="AT6" s="73" t="e">
        <f t="shared" ref="AT6:BC6" si="4">IF(AT7="",NA(),AT7)</f>
        <v>#N/A</v>
      </c>
      <c r="AU6" s="73" t="e">
        <f t="shared" si="4"/>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str">
        <f>IF(BD7="","",IF(BD7="-","【-】","【"&amp;SUBSTITUTE(TEXT(BD7,"#,##0.00"),"-","△")&amp;"】"))</f>
        <v/>
      </c>
      <c r="BE6" s="79">
        <f t="shared" ref="BE6:BN6" si="5">IF(BE7="",NA(),BE7)</f>
        <v>935.58</v>
      </c>
      <c r="BF6" s="79">
        <f t="shared" si="5"/>
        <v>893.28</v>
      </c>
      <c r="BG6" s="79">
        <f t="shared" si="5"/>
        <v>847.12</v>
      </c>
      <c r="BH6" s="79">
        <f t="shared" si="5"/>
        <v>775.71</v>
      </c>
      <c r="BI6" s="79">
        <f t="shared" si="5"/>
        <v>726.2</v>
      </c>
      <c r="BJ6" s="79">
        <f t="shared" si="5"/>
        <v>1462.56</v>
      </c>
      <c r="BK6" s="79">
        <f t="shared" si="5"/>
        <v>1486.62</v>
      </c>
      <c r="BL6" s="79">
        <f t="shared" si="5"/>
        <v>1510.14</v>
      </c>
      <c r="BM6" s="79">
        <f t="shared" si="5"/>
        <v>1595.62</v>
      </c>
      <c r="BN6" s="79">
        <f t="shared" si="5"/>
        <v>1302.33</v>
      </c>
      <c r="BO6" s="73" t="str">
        <f>IF(BO7="","",IF(BO7="-","【-】","【"&amp;SUBSTITUTE(TEXT(BO7,"#,##0.00"),"-","△")&amp;"】"))</f>
        <v>【1,141.75】</v>
      </c>
      <c r="BP6" s="79">
        <f t="shared" ref="BP6:BY6" si="6">IF(BP7="",NA(),BP7)</f>
        <v>67.8</v>
      </c>
      <c r="BQ6" s="79">
        <f t="shared" si="6"/>
        <v>71.819999999999993</v>
      </c>
      <c r="BR6" s="79">
        <f t="shared" si="6"/>
        <v>66.709999999999994</v>
      </c>
      <c r="BS6" s="79">
        <f t="shared" si="6"/>
        <v>62.01</v>
      </c>
      <c r="BT6" s="79">
        <f t="shared" si="6"/>
        <v>62.32</v>
      </c>
      <c r="BU6" s="79">
        <f t="shared" si="6"/>
        <v>32.39</v>
      </c>
      <c r="BV6" s="79">
        <f t="shared" si="6"/>
        <v>24.39</v>
      </c>
      <c r="BW6" s="79">
        <f t="shared" si="6"/>
        <v>22.67</v>
      </c>
      <c r="BX6" s="79">
        <f t="shared" si="6"/>
        <v>37.92</v>
      </c>
      <c r="BY6" s="79">
        <f t="shared" si="6"/>
        <v>40.89</v>
      </c>
      <c r="BZ6" s="73" t="str">
        <f>IF(BZ7="","",IF(BZ7="-","【-】","【"&amp;SUBSTITUTE(TEXT(BZ7,"#,##0.00"),"-","△")&amp;"】"))</f>
        <v>【54.93】</v>
      </c>
      <c r="CA6" s="79">
        <f t="shared" ref="CA6:CJ6" si="7">IF(CA7="",NA(),CA7)</f>
        <v>162.63</v>
      </c>
      <c r="CB6" s="79">
        <f t="shared" si="7"/>
        <v>159.13</v>
      </c>
      <c r="CC6" s="79">
        <f t="shared" si="7"/>
        <v>170.82</v>
      </c>
      <c r="CD6" s="79">
        <f t="shared" si="7"/>
        <v>184.68</v>
      </c>
      <c r="CE6" s="79">
        <f t="shared" si="7"/>
        <v>183.51</v>
      </c>
      <c r="CF6" s="79">
        <f t="shared" si="7"/>
        <v>530.83000000000004</v>
      </c>
      <c r="CG6" s="79">
        <f t="shared" si="7"/>
        <v>734.18</v>
      </c>
      <c r="CH6" s="79">
        <f t="shared" si="7"/>
        <v>789.62</v>
      </c>
      <c r="CI6" s="79">
        <f t="shared" si="7"/>
        <v>423.18</v>
      </c>
      <c r="CJ6" s="79">
        <f t="shared" si="7"/>
        <v>383.2</v>
      </c>
      <c r="CK6" s="73" t="str">
        <f>IF(CK7="","",IF(CK7="-","【-】","【"&amp;SUBSTITUTE(TEXT(CK7,"#,##0.00"),"-","△")&amp;"】"))</f>
        <v>【292.18】</v>
      </c>
      <c r="CL6" s="79">
        <f t="shared" ref="CL6:CU6" si="8">IF(CL7="",NA(),CL7)</f>
        <v>56.51</v>
      </c>
      <c r="CM6" s="79">
        <f t="shared" si="8"/>
        <v>57.63</v>
      </c>
      <c r="CN6" s="79">
        <f t="shared" si="8"/>
        <v>59.04</v>
      </c>
      <c r="CO6" s="79">
        <f t="shared" si="8"/>
        <v>60.81</v>
      </c>
      <c r="CP6" s="79">
        <f t="shared" si="8"/>
        <v>61.36</v>
      </c>
      <c r="CQ6" s="79">
        <f t="shared" si="8"/>
        <v>50.49</v>
      </c>
      <c r="CR6" s="79">
        <f t="shared" si="8"/>
        <v>48.36</v>
      </c>
      <c r="CS6" s="79">
        <f t="shared" si="8"/>
        <v>48.7</v>
      </c>
      <c r="CT6" s="79">
        <f t="shared" si="8"/>
        <v>46.9</v>
      </c>
      <c r="CU6" s="79">
        <f t="shared" si="8"/>
        <v>47.95</v>
      </c>
      <c r="CV6" s="73" t="str">
        <f>IF(CV7="","",IF(CV7="-","【-】","【"&amp;SUBSTITUTE(TEXT(CV7,"#,##0.00"),"-","△")&amp;"】"))</f>
        <v>【56.91】</v>
      </c>
      <c r="CW6" s="79">
        <f t="shared" ref="CW6:DF6" si="9">IF(CW7="",NA(),CW7)</f>
        <v>90</v>
      </c>
      <c r="CX6" s="79">
        <f t="shared" si="9"/>
        <v>83.85</v>
      </c>
      <c r="CY6" s="79">
        <f t="shared" si="9"/>
        <v>80.72</v>
      </c>
      <c r="CZ6" s="79">
        <f t="shared" si="9"/>
        <v>79.34</v>
      </c>
      <c r="DA6" s="79">
        <f t="shared" si="9"/>
        <v>77.67</v>
      </c>
      <c r="DB6" s="79">
        <f t="shared" si="9"/>
        <v>74.209999999999994</v>
      </c>
      <c r="DC6" s="79">
        <f t="shared" si="9"/>
        <v>75.239999999999995</v>
      </c>
      <c r="DD6" s="79">
        <f t="shared" si="9"/>
        <v>74.959999999999994</v>
      </c>
      <c r="DE6" s="79">
        <f t="shared" si="9"/>
        <v>74.63</v>
      </c>
      <c r="DF6" s="79">
        <f t="shared" si="9"/>
        <v>74.900000000000006</v>
      </c>
      <c r="DG6" s="73" t="str">
        <f>IF(DG7="","",IF(DG7="-","【-】","【"&amp;SUBSTITUTE(TEXT(DG7,"#,##0.00"),"-","△")&amp;"】"))</f>
        <v>【74.25】</v>
      </c>
      <c r="DH6" s="73" t="e">
        <f t="shared" ref="DH6:DQ6" si="10">IF(DH7="",NA(),DH7)</f>
        <v>#N/A</v>
      </c>
      <c r="DI6" s="73" t="e">
        <f t="shared" si="10"/>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str">
        <f>IF(DR7="","",IF(DR7="-","【-】","【"&amp;SUBSTITUTE(TEXT(DR7,"#,##0.00"),"-","△")&amp;"】"))</f>
        <v/>
      </c>
      <c r="DS6" s="73" t="e">
        <f t="shared" ref="DS6:EB6" si="11">IF(DS7="",NA(),DS7)</f>
        <v>#N/A</v>
      </c>
      <c r="DT6" s="73" t="e">
        <f t="shared" si="11"/>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str">
        <f>IF(EC7="","",IF(EC7="-","【-】","【"&amp;SUBSTITUTE(TEXT(EC7,"#,##0.00"),"-","△")&amp;"】"))</f>
        <v/>
      </c>
      <c r="ED6" s="79">
        <f t="shared" ref="ED6:EM6" si="12">IF(ED7="",NA(),ED7)</f>
        <v>0.24</v>
      </c>
      <c r="EE6" s="73">
        <f t="shared" si="12"/>
        <v>0</v>
      </c>
      <c r="EF6" s="73">
        <f t="shared" si="12"/>
        <v>0</v>
      </c>
      <c r="EG6" s="79">
        <f t="shared" si="12"/>
        <v>3.e-002</v>
      </c>
      <c r="EH6" s="73">
        <f t="shared" si="12"/>
        <v>0</v>
      </c>
      <c r="EI6" s="79">
        <f t="shared" si="12"/>
        <v>0.7</v>
      </c>
      <c r="EJ6" s="79">
        <f t="shared" si="12"/>
        <v>0.91</v>
      </c>
      <c r="EK6" s="79">
        <f t="shared" si="12"/>
        <v>1.26</v>
      </c>
      <c r="EL6" s="79">
        <f t="shared" si="12"/>
        <v>0.78</v>
      </c>
      <c r="EM6" s="79">
        <f t="shared" si="12"/>
        <v>0.56999999999999995</v>
      </c>
      <c r="EN6" s="73" t="str">
        <f>IF(EN7="","",IF(EN7="-","【-】","【"&amp;SUBSTITUTE(TEXT(EN7,"#,##0.00"),"-","△")&amp;"】"))</f>
        <v>【0.72】</v>
      </c>
    </row>
    <row r="7" spans="1:144" s="58" customFormat="1">
      <c r="A7" s="59"/>
      <c r="B7" s="65">
        <v>2017</v>
      </c>
      <c r="C7" s="65">
        <v>15130</v>
      </c>
      <c r="D7" s="65">
        <v>47</v>
      </c>
      <c r="E7" s="65">
        <v>1</v>
      </c>
      <c r="F7" s="65">
        <v>0</v>
      </c>
      <c r="G7" s="65">
        <v>0</v>
      </c>
      <c r="H7" s="65" t="s">
        <v>108</v>
      </c>
      <c r="I7" s="65" t="s">
        <v>109</v>
      </c>
      <c r="J7" s="65" t="s">
        <v>110</v>
      </c>
      <c r="K7" s="65" t="s">
        <v>111</v>
      </c>
      <c r="L7" s="65" t="s">
        <v>112</v>
      </c>
      <c r="M7" s="65" t="s">
        <v>13</v>
      </c>
      <c r="N7" s="74" t="s">
        <v>45</v>
      </c>
      <c r="O7" s="74" t="s">
        <v>113</v>
      </c>
      <c r="P7" s="74">
        <v>100</v>
      </c>
      <c r="Q7" s="74">
        <v>4300</v>
      </c>
      <c r="R7" s="74">
        <v>1762</v>
      </c>
      <c r="S7" s="74">
        <v>398.51</v>
      </c>
      <c r="T7" s="74">
        <v>4.42</v>
      </c>
      <c r="U7" s="74">
        <v>1743</v>
      </c>
      <c r="V7" s="74">
        <v>22.76</v>
      </c>
      <c r="W7" s="74">
        <v>76.58</v>
      </c>
      <c r="X7" s="74">
        <v>75.13</v>
      </c>
      <c r="Y7" s="74">
        <v>79.39</v>
      </c>
      <c r="Z7" s="74">
        <v>75.34</v>
      </c>
      <c r="AA7" s="74">
        <v>83.74</v>
      </c>
      <c r="AB7" s="74">
        <v>83.29</v>
      </c>
      <c r="AC7" s="74">
        <v>71.66</v>
      </c>
      <c r="AD7" s="74">
        <v>73.06</v>
      </c>
      <c r="AE7" s="74">
        <v>72.03</v>
      </c>
      <c r="AF7" s="74">
        <v>72.11</v>
      </c>
      <c r="AG7" s="74">
        <v>74.05</v>
      </c>
      <c r="AH7" s="74">
        <v>75.760000000000005</v>
      </c>
      <c r="AI7" s="74"/>
      <c r="AJ7" s="74"/>
      <c r="AK7" s="74"/>
      <c r="AL7" s="74"/>
      <c r="AM7" s="74"/>
      <c r="AN7" s="74"/>
      <c r="AO7" s="74"/>
      <c r="AP7" s="74"/>
      <c r="AQ7" s="74"/>
      <c r="AR7" s="74"/>
      <c r="AS7" s="74"/>
      <c r="AT7" s="74"/>
      <c r="AU7" s="74"/>
      <c r="AV7" s="74"/>
      <c r="AW7" s="74"/>
      <c r="AX7" s="74"/>
      <c r="AY7" s="74"/>
      <c r="AZ7" s="74"/>
      <c r="BA7" s="74"/>
      <c r="BB7" s="74"/>
      <c r="BC7" s="74"/>
      <c r="BD7" s="74"/>
      <c r="BE7" s="74">
        <v>935.58</v>
      </c>
      <c r="BF7" s="74">
        <v>893.28</v>
      </c>
      <c r="BG7" s="74">
        <v>847.12</v>
      </c>
      <c r="BH7" s="74">
        <v>775.71</v>
      </c>
      <c r="BI7" s="74">
        <v>726.2</v>
      </c>
      <c r="BJ7" s="74">
        <v>1462.56</v>
      </c>
      <c r="BK7" s="74">
        <v>1486.62</v>
      </c>
      <c r="BL7" s="74">
        <v>1510.14</v>
      </c>
      <c r="BM7" s="74">
        <v>1595.62</v>
      </c>
      <c r="BN7" s="74">
        <v>1302.33</v>
      </c>
      <c r="BO7" s="74">
        <v>1141.75</v>
      </c>
      <c r="BP7" s="74">
        <v>67.8</v>
      </c>
      <c r="BQ7" s="74">
        <v>71.819999999999993</v>
      </c>
      <c r="BR7" s="74">
        <v>66.709999999999994</v>
      </c>
      <c r="BS7" s="74">
        <v>62.01</v>
      </c>
      <c r="BT7" s="74">
        <v>62.32</v>
      </c>
      <c r="BU7" s="74">
        <v>32.39</v>
      </c>
      <c r="BV7" s="74">
        <v>24.39</v>
      </c>
      <c r="BW7" s="74">
        <v>22.67</v>
      </c>
      <c r="BX7" s="74">
        <v>37.92</v>
      </c>
      <c r="BY7" s="74">
        <v>40.89</v>
      </c>
      <c r="BZ7" s="74">
        <v>54.93</v>
      </c>
      <c r="CA7" s="74">
        <v>162.63</v>
      </c>
      <c r="CB7" s="74">
        <v>159.13</v>
      </c>
      <c r="CC7" s="74">
        <v>170.82</v>
      </c>
      <c r="CD7" s="74">
        <v>184.68</v>
      </c>
      <c r="CE7" s="74">
        <v>183.51</v>
      </c>
      <c r="CF7" s="74">
        <v>530.83000000000004</v>
      </c>
      <c r="CG7" s="74">
        <v>734.18</v>
      </c>
      <c r="CH7" s="74">
        <v>789.62</v>
      </c>
      <c r="CI7" s="74">
        <v>423.18</v>
      </c>
      <c r="CJ7" s="74">
        <v>383.2</v>
      </c>
      <c r="CK7" s="74">
        <v>292.18</v>
      </c>
      <c r="CL7" s="74">
        <v>56.51</v>
      </c>
      <c r="CM7" s="74">
        <v>57.63</v>
      </c>
      <c r="CN7" s="74">
        <v>59.04</v>
      </c>
      <c r="CO7" s="74">
        <v>60.81</v>
      </c>
      <c r="CP7" s="74">
        <v>61.36</v>
      </c>
      <c r="CQ7" s="74">
        <v>50.49</v>
      </c>
      <c r="CR7" s="74">
        <v>48.36</v>
      </c>
      <c r="CS7" s="74">
        <v>48.7</v>
      </c>
      <c r="CT7" s="74">
        <v>46.9</v>
      </c>
      <c r="CU7" s="74">
        <v>47.95</v>
      </c>
      <c r="CV7" s="74">
        <v>56.91</v>
      </c>
      <c r="CW7" s="74">
        <v>90</v>
      </c>
      <c r="CX7" s="74">
        <v>83.85</v>
      </c>
      <c r="CY7" s="74">
        <v>80.72</v>
      </c>
      <c r="CZ7" s="74">
        <v>79.34</v>
      </c>
      <c r="DA7" s="74">
        <v>77.67</v>
      </c>
      <c r="DB7" s="74">
        <v>74.209999999999994</v>
      </c>
      <c r="DC7" s="74">
        <v>75.239999999999995</v>
      </c>
      <c r="DD7" s="74">
        <v>74.959999999999994</v>
      </c>
      <c r="DE7" s="74">
        <v>74.63</v>
      </c>
      <c r="DF7" s="74">
        <v>74.900000000000006</v>
      </c>
      <c r="DG7" s="74">
        <v>74.25</v>
      </c>
      <c r="DH7" s="74"/>
      <c r="DI7" s="74"/>
      <c r="DJ7" s="74"/>
      <c r="DK7" s="74"/>
      <c r="DL7" s="74"/>
      <c r="DM7" s="74"/>
      <c r="DN7" s="74"/>
      <c r="DO7" s="74"/>
      <c r="DP7" s="74"/>
      <c r="DQ7" s="74"/>
      <c r="DR7" s="74"/>
      <c r="DS7" s="74"/>
      <c r="DT7" s="74"/>
      <c r="DU7" s="74"/>
      <c r="DV7" s="74"/>
      <c r="DW7" s="74"/>
      <c r="DX7" s="74"/>
      <c r="DY7" s="74"/>
      <c r="DZ7" s="74"/>
      <c r="EA7" s="74"/>
      <c r="EB7" s="74"/>
      <c r="EC7" s="74"/>
      <c r="ED7" s="74">
        <v>0.24</v>
      </c>
      <c r="EE7" s="74">
        <v>0</v>
      </c>
      <c r="EF7" s="74">
        <v>0</v>
      </c>
      <c r="EG7" s="74">
        <v>3.e-002</v>
      </c>
      <c r="EH7" s="74">
        <v>0</v>
      </c>
      <c r="EI7" s="74">
        <v>0.7</v>
      </c>
      <c r="EJ7" s="74">
        <v>0.91</v>
      </c>
      <c r="EK7" s="74">
        <v>1.26</v>
      </c>
      <c r="EL7" s="74">
        <v>0.78</v>
      </c>
      <c r="EM7" s="74">
        <v>0.56999999999999995</v>
      </c>
      <c r="EN7" s="74">
        <v>0.72</v>
      </c>
    </row>
    <row r="8" spans="1:144">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row>
    <row r="9" spans="1:144">
      <c r="A9" s="60"/>
      <c r="B9" s="60" t="s">
        <v>114</v>
      </c>
      <c r="C9" s="60" t="s">
        <v>115</v>
      </c>
      <c r="D9" s="60" t="s">
        <v>116</v>
      </c>
      <c r="E9" s="60" t="s">
        <v>117</v>
      </c>
      <c r="F9" s="60" t="s">
        <v>118</v>
      </c>
      <c r="X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4">
      <c r="A10" s="60" t="s">
        <v>65</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2018-12-03T08:40:54Z</dcterms:created>
  <dcterms:modified xsi:type="dcterms:W3CDTF">2023-02-28T01:32:51Z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2023-02-28T01:32:51Z</vt:filetime>
  </property>
</Properties>
</file>