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jbHteoc2Ulr47tx3fkmExjm19TgipZOqah6t6KNGt4fbcyARlZH5vgWUlRQR7ciggxVUvBJ55xJsX1mfIh7KA==" workbookSaltValue="1PFnVCncYtmV8mfwZQW37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<sst xmlns="http://schemas.openxmlformats.org/spreadsheetml/2006/main" xmlns:r="http://schemas.openxmlformats.org/officeDocument/2006/relationships" count="111" uniqueCount="111">
  <si>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</si>
  <si>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</si>
  <si>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</si>
  <si>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</si>
  <si>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</si>
  <si>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</si>
  <si>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</si>
  <si>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</si>
  <si>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</si>
  <si>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</si>
  <si>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</si>
  <si>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</si>
  <si>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</si>
  <si>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</si>
  <si>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</si>
  <si>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</si>
  <si>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</si>
  <si>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</si>
  <si>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</si>
  <si>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</si>
  <si>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</si>
  <si>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</si>
  <si>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</si>
  <si>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</si>
  <si>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</si>
  <si>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</si>
  <si>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</si>
  <si>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</si>
  <si>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</si>
  <si>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</si>
  <si>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</si>
  <si>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</si>
  <si>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</si>
  <si>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</si>
  <si>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</si>
  <si>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</si>
  <si>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</si>
  <si>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</si>
  <si>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</si>
  <si>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</si>
  <si>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</si>
  <si>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</si>
  <si>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</si>
  <si>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</si>
  <si>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</si>
  <si>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</si>
  <si>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</si>
  <si>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</si>
  <si>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</si>
  <si>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</si>
  <si>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</si>
  <si>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</si>
  <si>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</si>
  <si>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</si>
  <si>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</si>
  <si>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</si>
  <si>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</si>
  <si>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</si>
  <si>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</si>
  <si>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</si>
  <si>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</si>
  <si>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</si>
  <si>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</si>
  <si>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</si>
  <si>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</si>
  <si>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</si>
  <si>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</si>
  <si>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</si>
  <si>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</si>
  <si>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</si>
  <si>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</si>
  <si>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</si>
  <si>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</si>
  <si>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</si>
  <si>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</si>
  <si>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</si>
  <si>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</si>
  <si>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</si>
  <si>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</si>
  <si>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</si>
  <si>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</si>
  <si>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</si>
  <si>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</si>
  <si>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</si>
  <si>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</si>
  <si>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</si>
  <si>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</si>
  <si>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</si>
  <si>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</si>
  <si>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</si>
  <si>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</si>
  <si>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</si>
  <si>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</si>
  <si>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</si>
  <si>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</si>
  <si>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</si>
  <si>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</si>
  <si>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</si>
  <si>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</si>
  <si>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</si>
  <si>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</si>
  <si>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</si>
  <si>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</si>
  <si>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</si>
  <si>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</si>
  <si>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</si>
  <si>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</si>
  <si>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</si>
  <si>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収益的収支比率について、当初の下水道施設の建設及び下水道管布設に係る地方債償還金の影響等により数値が100％を下回っています。これは収支が赤字であることを示しており、経費回収率については平成30年度については維持管理費の増により汚水処理費の増加に伴い経費回収率が減少しており、下水道使用料だけでは賄えていないため一般会計からの繰入金で補う状況となっています。　　　　　　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t>
    <rPh sb="1" eb="4">
      <t>シュウエキテキ</t>
    </rPh>
    <rPh sb="4" eb="6">
      <t>シュウシ</t>
    </rPh>
    <rPh sb="6" eb="8">
      <t>ヒリツ</t>
    </rPh>
    <rPh sb="13" eb="15">
      <t>トウショ</t>
    </rPh>
    <rPh sb="16" eb="19">
      <t>ゲスイドウ</t>
    </rPh>
    <rPh sb="19" eb="21">
      <t>シセツ</t>
    </rPh>
    <rPh sb="22" eb="24">
      <t>ケンセツ</t>
    </rPh>
    <rPh sb="24" eb="25">
      <t>オヨ</t>
    </rPh>
    <rPh sb="26" eb="29">
      <t>ゲスイドウ</t>
    </rPh>
    <rPh sb="29" eb="30">
      <t>カン</t>
    </rPh>
    <rPh sb="30" eb="32">
      <t>フセツ</t>
    </rPh>
    <rPh sb="33" eb="34">
      <t>カカ</t>
    </rPh>
    <rPh sb="35" eb="37">
      <t>チホウ</t>
    </rPh>
    <rPh sb="37" eb="38">
      <t>サイ</t>
    </rPh>
    <rPh sb="38" eb="40">
      <t>ショウカン</t>
    </rPh>
    <rPh sb="40" eb="41">
      <t>キン</t>
    </rPh>
    <rPh sb="42" eb="44">
      <t>エイキョウ</t>
    </rPh>
    <rPh sb="44" eb="45">
      <t>トウ</t>
    </rPh>
    <rPh sb="48" eb="50">
      <t>スウチ</t>
    </rPh>
    <rPh sb="56" eb="58">
      <t>シタマワ</t>
    </rPh>
    <rPh sb="67" eb="69">
      <t>シュウシ</t>
    </rPh>
    <rPh sb="70" eb="72">
      <t>アカジ</t>
    </rPh>
    <rPh sb="78" eb="79">
      <t>シメ</t>
    </rPh>
    <rPh sb="84" eb="86">
      <t>ケイヒ</t>
    </rPh>
    <rPh sb="86" eb="88">
      <t>カイシュウ</t>
    </rPh>
    <rPh sb="88" eb="89">
      <t>リツ</t>
    </rPh>
    <rPh sb="94" eb="96">
      <t>ヘイセイ</t>
    </rPh>
    <rPh sb="98" eb="100">
      <t>ネンド</t>
    </rPh>
    <rPh sb="105" eb="107">
      <t>イジ</t>
    </rPh>
    <rPh sb="107" eb="109">
      <t>カンリ</t>
    </rPh>
    <rPh sb="109" eb="110">
      <t>ヒ</t>
    </rPh>
    <rPh sb="111" eb="112">
      <t>ゾウ</t>
    </rPh>
    <rPh sb="115" eb="117">
      <t>オスイ</t>
    </rPh>
    <rPh sb="117" eb="119">
      <t>ショリ</t>
    </rPh>
    <rPh sb="119" eb="120">
      <t>ヒ</t>
    </rPh>
    <rPh sb="121" eb="123">
      <t>ゾウカ</t>
    </rPh>
    <rPh sb="124" eb="125">
      <t>トモナ</t>
    </rPh>
    <rPh sb="126" eb="128">
      <t>ケイヒ</t>
    </rPh>
    <rPh sb="128" eb="130">
      <t>カイシュウ</t>
    </rPh>
    <rPh sb="130" eb="131">
      <t>リツ</t>
    </rPh>
    <rPh sb="132" eb="134">
      <t>ゲンショウ</t>
    </rPh>
    <rPh sb="139" eb="142">
      <t>ゲスイドウ</t>
    </rPh>
    <rPh sb="142" eb="145">
      <t>シヨウリョウ</t>
    </rPh>
    <rPh sb="149" eb="150">
      <t>マカナ</t>
    </rPh>
    <rPh sb="157" eb="159">
      <t>イッパン</t>
    </rPh>
    <rPh sb="159" eb="161">
      <t>カイケイ</t>
    </rPh>
    <rPh sb="164" eb="166">
      <t>クリイレ</t>
    </rPh>
    <rPh sb="166" eb="167">
      <t>キン</t>
    </rPh>
    <rPh sb="168" eb="169">
      <t>オギナ</t>
    </rPh>
    <rPh sb="170" eb="172">
      <t>ジョウキョウ</t>
    </rPh>
    <rPh sb="189" eb="191">
      <t>ユウシュウ</t>
    </rPh>
    <rPh sb="191" eb="193">
      <t>スイリョウ</t>
    </rPh>
    <rPh sb="194" eb="195">
      <t>タイ</t>
    </rPh>
    <rPh sb="197" eb="199">
      <t>オスイ</t>
    </rPh>
    <rPh sb="199" eb="201">
      <t>ショリ</t>
    </rPh>
    <rPh sb="201" eb="202">
      <t>ヒ</t>
    </rPh>
    <rPh sb="203" eb="204">
      <t>オオ</t>
    </rPh>
    <rPh sb="207" eb="209">
      <t>オスイ</t>
    </rPh>
    <rPh sb="209" eb="211">
      <t>ショリ</t>
    </rPh>
    <rPh sb="211" eb="213">
      <t>ゲンカ</t>
    </rPh>
    <rPh sb="214" eb="216">
      <t>ルイジ</t>
    </rPh>
    <rPh sb="216" eb="218">
      <t>ダンタイ</t>
    </rPh>
    <rPh sb="218" eb="220">
      <t>ヘイキン</t>
    </rPh>
    <rPh sb="220" eb="221">
      <t>チ</t>
    </rPh>
    <rPh sb="223" eb="224">
      <t>タカ</t>
    </rPh>
    <rPh sb="231" eb="233">
      <t>コンゴ</t>
    </rPh>
    <rPh sb="238" eb="239">
      <t>サラ</t>
    </rPh>
    <rPh sb="241" eb="243">
      <t>オスイ</t>
    </rPh>
    <rPh sb="243" eb="245">
      <t>ショリ</t>
    </rPh>
    <rPh sb="245" eb="246">
      <t>ヒ</t>
    </rPh>
    <rPh sb="246" eb="248">
      <t>ヨクセイ</t>
    </rPh>
    <rPh sb="252" eb="254">
      <t>ケイエイ</t>
    </rPh>
    <rPh sb="254" eb="256">
      <t>カイゼン</t>
    </rPh>
    <rPh sb="257" eb="259">
      <t>コウシン</t>
    </rPh>
    <rPh sb="259" eb="261">
      <t>ジギョウ</t>
    </rPh>
    <rPh sb="261" eb="262">
      <t>トウ</t>
    </rPh>
    <rPh sb="263" eb="265">
      <t>ジッシ</t>
    </rPh>
    <rPh sb="265" eb="267">
      <t>ジキ</t>
    </rPh>
    <rPh sb="267" eb="268">
      <t>オヨ</t>
    </rPh>
    <rPh sb="269" eb="271">
      <t>ナイヨウ</t>
    </rPh>
    <rPh sb="272" eb="274">
      <t>ケントウ</t>
    </rPh>
    <phoneticPr fontId="1"/>
  </si>
  <si>
    <t>　管路更新率について、中頓別町において下水道管の布設は平成6年度から開始され平成15年度に既存家屋に対して整備が完了しています。平成6年度に布設した管渠で25年経過していますが、今後は点検や長寿命化等の取り組みを実施し管渠改築の必要性が高いものから計画的に更新を実施していくこととなります。</t>
    <rPh sb="1" eb="3">
      <t>カンロ</t>
    </rPh>
    <rPh sb="3" eb="5">
      <t>コウシン</t>
    </rPh>
    <rPh sb="5" eb="6">
      <t>リツ</t>
    </rPh>
    <rPh sb="11" eb="15">
      <t>ナカトンベツチョウ</t>
    </rPh>
    <rPh sb="19" eb="22">
      <t>ゲスイドウ</t>
    </rPh>
    <rPh sb="22" eb="23">
      <t>カン</t>
    </rPh>
    <rPh sb="24" eb="26">
      <t>フセツ</t>
    </rPh>
    <rPh sb="27" eb="29">
      <t>ヘイセイ</t>
    </rPh>
    <rPh sb="30" eb="32">
      <t>ネンド</t>
    </rPh>
    <rPh sb="34" eb="36">
      <t>カイシ</t>
    </rPh>
    <rPh sb="38" eb="40">
      <t>ヘイセイ</t>
    </rPh>
    <rPh sb="42" eb="44">
      <t>ネンド</t>
    </rPh>
    <rPh sb="45" eb="47">
      <t>キゾン</t>
    </rPh>
    <rPh sb="47" eb="49">
      <t>カオク</t>
    </rPh>
    <rPh sb="50" eb="51">
      <t>タイ</t>
    </rPh>
    <rPh sb="53" eb="55">
      <t>セイビ</t>
    </rPh>
    <rPh sb="56" eb="58">
      <t>カンリョウ</t>
    </rPh>
    <rPh sb="64" eb="66">
      <t>ヘイセイ</t>
    </rPh>
    <rPh sb="67" eb="69">
      <t>ネンド</t>
    </rPh>
    <rPh sb="70" eb="72">
      <t>フセツ</t>
    </rPh>
    <rPh sb="74" eb="76">
      <t>カンキョ</t>
    </rPh>
    <rPh sb="79" eb="80">
      <t>ネン</t>
    </rPh>
    <rPh sb="80" eb="82">
      <t>ケイカ</t>
    </rPh>
    <rPh sb="89" eb="91">
      <t>コンゴ</t>
    </rPh>
    <rPh sb="92" eb="94">
      <t>テンケン</t>
    </rPh>
    <rPh sb="95" eb="99">
      <t>チョウジュミョウカ</t>
    </rPh>
    <rPh sb="99" eb="100">
      <t>トウ</t>
    </rPh>
    <rPh sb="101" eb="102">
      <t>ト</t>
    </rPh>
    <rPh sb="103" eb="104">
      <t>ク</t>
    </rPh>
    <rPh sb="106" eb="108">
      <t>ジッシ</t>
    </rPh>
    <rPh sb="109" eb="111">
      <t>カンキョ</t>
    </rPh>
    <rPh sb="111" eb="113">
      <t>カイチク</t>
    </rPh>
    <rPh sb="114" eb="117">
      <t>ヒツヨウセイ</t>
    </rPh>
    <rPh sb="118" eb="119">
      <t>タカ</t>
    </rPh>
    <rPh sb="124" eb="127">
      <t>ケイカクテキ</t>
    </rPh>
    <rPh sb="128" eb="130">
      <t>コウシン</t>
    </rPh>
    <rPh sb="131" eb="133">
      <t>ジッシ</t>
    </rPh>
    <phoneticPr fontId="1"/>
  </si>
  <si>
    <t>　下水道施設建設と下水道管布設当初の地方債償還金の影響により収益的収支比率と経費回収率については数値が低く、汚水処理原価は類似団体平均値より高くなっています。管渠（下水道管）については、布設からの経過年数が比較的浅いこともあり、点検等により更新の時期を検討した上で更新計画を策定し実施することとなりますが、下水道施設の処理設備についてはすでに耐用年数を超えておりストックマネジメント計画に沿った更新を予定しています。このような状況により、更新に必要な財源の確保が必要ですが、現状は一般会計からの繰入金に依存していることもあり経営計画策定により今後の財政状況の見直しを把握した上で、下水道使用料についても適正なのかを含め検討していかなければなりません。</t>
    <rPh sb="1" eb="4">
      <t>ゲスイドウ</t>
    </rPh>
    <rPh sb="4" eb="6">
      <t>シセツ</t>
    </rPh>
    <rPh sb="6" eb="8">
      <t>ケンセツ</t>
    </rPh>
    <rPh sb="9" eb="12">
      <t>ゲスイドウ</t>
    </rPh>
    <rPh sb="12" eb="13">
      <t>カン</t>
    </rPh>
    <rPh sb="13" eb="15">
      <t>フセツ</t>
    </rPh>
    <rPh sb="15" eb="17">
      <t>トウショ</t>
    </rPh>
    <rPh sb="18" eb="20">
      <t>チホウ</t>
    </rPh>
    <rPh sb="20" eb="21">
      <t>サイ</t>
    </rPh>
    <rPh sb="21" eb="23">
      <t>ショウカン</t>
    </rPh>
    <rPh sb="23" eb="24">
      <t>キン</t>
    </rPh>
    <rPh sb="25" eb="27">
      <t>エイキョウ</t>
    </rPh>
    <rPh sb="30" eb="32">
      <t>シュウエキ</t>
    </rPh>
    <rPh sb="32" eb="33">
      <t>テキ</t>
    </rPh>
    <rPh sb="33" eb="35">
      <t>シュウシ</t>
    </rPh>
    <rPh sb="35" eb="37">
      <t>ヒリツ</t>
    </rPh>
    <rPh sb="38" eb="40">
      <t>ケイヒ</t>
    </rPh>
    <rPh sb="40" eb="42">
      <t>カイシュウ</t>
    </rPh>
    <rPh sb="42" eb="43">
      <t>リツ</t>
    </rPh>
    <rPh sb="48" eb="50">
      <t>スウチ</t>
    </rPh>
    <rPh sb="51" eb="52">
      <t>ヒク</t>
    </rPh>
    <rPh sb="54" eb="56">
      <t>オスイ</t>
    </rPh>
    <rPh sb="56" eb="58">
      <t>ショリ</t>
    </rPh>
    <rPh sb="58" eb="60">
      <t>ゲンカ</t>
    </rPh>
    <rPh sb="61" eb="63">
      <t>ルイジ</t>
    </rPh>
    <rPh sb="63" eb="65">
      <t>ダンタイ</t>
    </rPh>
    <rPh sb="65" eb="67">
      <t>ヘイキン</t>
    </rPh>
    <rPh sb="67" eb="68">
      <t>チ</t>
    </rPh>
    <rPh sb="70" eb="71">
      <t>タカ</t>
    </rPh>
    <rPh sb="79" eb="81">
      <t>カンキョ</t>
    </rPh>
    <rPh sb="82" eb="85">
      <t>ゲスイドウ</t>
    </rPh>
    <rPh sb="85" eb="86">
      <t>カン</t>
    </rPh>
    <rPh sb="93" eb="95">
      <t>フセツ</t>
    </rPh>
    <rPh sb="98" eb="100">
      <t>ケイカ</t>
    </rPh>
    <rPh sb="100" eb="102">
      <t>ネンスウ</t>
    </rPh>
    <rPh sb="103" eb="106">
      <t>ヒカクテキ</t>
    </rPh>
    <rPh sb="106" eb="107">
      <t>アサ</t>
    </rPh>
    <rPh sb="114" eb="116">
      <t>テンケン</t>
    </rPh>
    <rPh sb="116" eb="117">
      <t>トウ</t>
    </rPh>
    <rPh sb="120" eb="122">
      <t>コウシン</t>
    </rPh>
    <rPh sb="123" eb="125">
      <t>ジキ</t>
    </rPh>
    <rPh sb="126" eb="128">
      <t>ケントウ</t>
    </rPh>
    <rPh sb="130" eb="131">
      <t>ウエ</t>
    </rPh>
    <rPh sb="132" eb="134">
      <t>コウシン</t>
    </rPh>
    <rPh sb="134" eb="136">
      <t>ケイカク</t>
    </rPh>
    <rPh sb="137" eb="139">
      <t>サクテイ</t>
    </rPh>
    <rPh sb="140" eb="142">
      <t>ジッシ</t>
    </rPh>
    <rPh sb="153" eb="156">
      <t>ゲスイドウ</t>
    </rPh>
    <rPh sb="156" eb="158">
      <t>シセツ</t>
    </rPh>
    <rPh sb="159" eb="161">
      <t>ショリ</t>
    </rPh>
    <rPh sb="161" eb="163">
      <t>セツビ</t>
    </rPh>
    <rPh sb="171" eb="173">
      <t>タイヨウ</t>
    </rPh>
    <rPh sb="173" eb="175">
      <t>ネンスウ</t>
    </rPh>
    <rPh sb="176" eb="177">
      <t>コ</t>
    </rPh>
    <rPh sb="191" eb="193">
      <t>ケイカク</t>
    </rPh>
    <rPh sb="194" eb="195">
      <t>ソ</t>
    </rPh>
    <rPh sb="197" eb="199">
      <t>コウシン</t>
    </rPh>
    <rPh sb="200" eb="202">
      <t>ヨテイ</t>
    </rPh>
    <rPh sb="213" eb="215">
      <t>ジョウキョウ</t>
    </rPh>
    <rPh sb="219" eb="221">
      <t>コウシン</t>
    </rPh>
    <rPh sb="222" eb="224">
      <t>ヒツヨウ</t>
    </rPh>
    <rPh sb="225" eb="227">
      <t>ザイゲン</t>
    </rPh>
    <rPh sb="228" eb="230">
      <t>カクホ</t>
    </rPh>
    <rPh sb="231" eb="233">
      <t>ヒツヨウ</t>
    </rPh>
    <rPh sb="237" eb="239">
      <t>ゲンジョウ</t>
    </rPh>
    <rPh sb="240" eb="242">
      <t>イッパン</t>
    </rPh>
    <rPh sb="242" eb="244">
      <t>カイケイ</t>
    </rPh>
    <rPh sb="247" eb="249">
      <t>クリイレ</t>
    </rPh>
    <rPh sb="249" eb="250">
      <t>キン</t>
    </rPh>
    <rPh sb="251" eb="253">
      <t>イゾン</t>
    </rPh>
    <rPh sb="262" eb="264">
      <t>ケイエイ</t>
    </rPh>
    <rPh sb="264" eb="266">
      <t>ケイカク</t>
    </rPh>
    <rPh sb="266" eb="268">
      <t>サクテイ</t>
    </rPh>
    <rPh sb="271" eb="273">
      <t>コンゴ</t>
    </rPh>
    <rPh sb="274" eb="276">
      <t>ザイセイ</t>
    </rPh>
    <rPh sb="276" eb="278">
      <t>ジョウキョウ</t>
    </rPh>
    <rPh sb="279" eb="281">
      <t>ミナオ</t>
    </rPh>
    <rPh sb="283" eb="285">
      <t>ハアク</t>
    </rPh>
    <rPh sb="287" eb="288">
      <t>ウエ</t>
    </rPh>
    <rPh sb="290" eb="293">
      <t>ゲスイドウ</t>
    </rPh>
    <rPh sb="293" eb="296">
      <t>シヨウリョウ</t>
    </rPh>
    <rPh sb="301" eb="303">
      <t>テキセイ</t>
    </rPh>
    <rPh sb="307" eb="308">
      <t>フク</t>
    </rPh>
    <rPh sb="309" eb="311">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</si>
</sst>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7.0000000000000007e-002</c:v>
                </c:pt>
                <c:pt idx="2">
                  <c:v>9.e-002</c:v>
                </c:pt>
                <c:pt idx="3">
                  <c:v>9.e-002</c:v>
                </c:pt>
                <c:pt idx="4">
                  <c:v>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62.34</c:v>
                </c:pt>
                <c:pt idx="1">
                  <c:v>61.54</c:v>
                </c:pt>
                <c:pt idx="2">
                  <c:v>64.260000000000005</c:v>
                </c:pt>
                <c:pt idx="3">
                  <c:v>61.86</c:v>
                </c:pt>
                <c:pt idx="4">
                  <c:v>61.86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43.58</c:v>
                </c:pt>
                <c:pt idx="1">
                  <c:v>41.35</c:v>
                </c:pt>
                <c:pt idx="2">
                  <c:v>42.9</c:v>
                </c:pt>
                <c:pt idx="3">
                  <c:v>43.36</c:v>
                </c:pt>
                <c:pt idx="4">
                  <c:v>42.56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90.59</c:v>
                </c:pt>
                <c:pt idx="1">
                  <c:v>90.54</c:v>
                </c:pt>
                <c:pt idx="2">
                  <c:v>91.06</c:v>
                </c:pt>
                <c:pt idx="3">
                  <c:v>91.43</c:v>
                </c:pt>
                <c:pt idx="4">
                  <c:v>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82.35</c:v>
                </c:pt>
                <c:pt idx="1">
                  <c:v>82.9</c:v>
                </c:pt>
                <c:pt idx="2">
                  <c:v>83.5</c:v>
                </c:pt>
                <c:pt idx="3">
                  <c:v>83.06</c:v>
                </c:pt>
                <c:pt idx="4">
                  <c:v>83.32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21.48</c:v>
                </c:pt>
                <c:pt idx="1">
                  <c:v>61.59</c:v>
                </c:pt>
                <c:pt idx="2">
                  <c:v>91.16</c:v>
                </c:pt>
                <c:pt idx="3">
                  <c:v>92.88</c:v>
                </c:pt>
                <c:pt idx="4">
                  <c:v>90.31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801.72</c:v>
                </c:pt>
                <c:pt idx="1">
                  <c:v>1133.68</c:v>
                </c:pt>
                <c:pt idx="2">
                  <c:v>1020.21</c:v>
                </c:pt>
                <c:pt idx="3">
                  <c:v>936.3</c:v>
                </c:pt>
                <c:pt idx="4">
                  <c:v>845.57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1436</c:v>
                </c:pt>
                <c:pt idx="1">
                  <c:v>1434.89</c:v>
                </c:pt>
                <c:pt idx="2">
                  <c:v>1298.9100000000001</c:v>
                </c:pt>
                <c:pt idx="3">
                  <c:v>1243.71</c:v>
                </c:pt>
                <c:pt idx="4">
                  <c:v>1194.1500000000001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13.56</c:v>
                </c:pt>
                <c:pt idx="1">
                  <c:v>47.71</c:v>
                </c:pt>
                <c:pt idx="2">
                  <c:v>67.12</c:v>
                </c:pt>
                <c:pt idx="3">
                  <c:v>70.37</c:v>
                </c:pt>
                <c:pt idx="4">
                  <c:v>64.52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66.56</c:v>
                </c:pt>
                <c:pt idx="1">
                  <c:v>66.22</c:v>
                </c:pt>
                <c:pt idx="2">
                  <c:v>69.87</c:v>
                </c:pt>
                <c:pt idx="3">
                  <c:v>74.3</c:v>
                </c:pt>
                <c:pt idx="4">
                  <c:v>72.260000000000005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1521.52</c:v>
                </c:pt>
                <c:pt idx="1">
                  <c:v>430.64</c:v>
                </c:pt>
                <c:pt idx="2">
                  <c:v>307.41000000000003</c:v>
                </c:pt>
                <c:pt idx="3">
                  <c:v>292.63</c:v>
                </c:pt>
                <c:pt idx="4">
                  <c:v>319.52999999999997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244.29</c:v>
                </c:pt>
                <c:pt idx="1">
                  <c:v>246.72</c:v>
                </c:pt>
                <c:pt idx="2">
                  <c:v>234.96</c:v>
                </c:pt>
                <c:pt idx="3">
                  <c:v>221.81</c:v>
                </c:pt>
                <c:pt idx="4">
                  <c:v>230.02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1730</v>
      </c>
      <c r="AM8" s="22"/>
      <c r="AN8" s="22"/>
      <c r="AO8" s="22"/>
      <c r="AP8" s="22"/>
      <c r="AQ8" s="22"/>
      <c r="AR8" s="22"/>
      <c r="AS8" s="22"/>
      <c r="AT8" s="7">
        <f>データ!T6</f>
        <v>398.51</v>
      </c>
      <c r="AU8" s="7"/>
      <c r="AV8" s="7"/>
      <c r="AW8" s="7"/>
      <c r="AX8" s="7"/>
      <c r="AY8" s="7"/>
      <c r="AZ8" s="7"/>
      <c r="BA8" s="7"/>
      <c r="BB8" s="7">
        <f>データ!U6</f>
        <v>4.34</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9" t="s">
        <v>38</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83.31</v>
      </c>
      <c r="Q10" s="7"/>
      <c r="R10" s="7"/>
      <c r="S10" s="7"/>
      <c r="T10" s="7"/>
      <c r="U10" s="7"/>
      <c r="V10" s="7"/>
      <c r="W10" s="7">
        <f>データ!Q6</f>
        <v>82.04</v>
      </c>
      <c r="X10" s="7"/>
      <c r="Y10" s="7"/>
      <c r="Z10" s="7"/>
      <c r="AA10" s="7"/>
      <c r="AB10" s="7"/>
      <c r="AC10" s="7"/>
      <c r="AD10" s="22">
        <f>データ!R6</f>
        <v>4500</v>
      </c>
      <c r="AE10" s="22"/>
      <c r="AF10" s="22"/>
      <c r="AG10" s="22"/>
      <c r="AH10" s="22"/>
      <c r="AI10" s="22"/>
      <c r="AJ10" s="22"/>
      <c r="AK10" s="2"/>
      <c r="AL10" s="22">
        <f>データ!V6</f>
        <v>1413</v>
      </c>
      <c r="AM10" s="22"/>
      <c r="AN10" s="22"/>
      <c r="AO10" s="22"/>
      <c r="AP10" s="22"/>
      <c r="AQ10" s="22"/>
      <c r="AR10" s="22"/>
      <c r="AS10" s="22"/>
      <c r="AT10" s="7">
        <f>データ!W6</f>
        <v>0.9</v>
      </c>
      <c r="AU10" s="7"/>
      <c r="AV10" s="7"/>
      <c r="AW10" s="7"/>
      <c r="AX10" s="7"/>
      <c r="AY10" s="7"/>
      <c r="AZ10" s="7"/>
      <c r="BA10" s="7"/>
      <c r="BB10" s="7">
        <f>データ!X6</f>
        <v>1570</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50</v>
      </c>
      <c r="F85" s="12" t="s">
        <v>51</v>
      </c>
      <c r="G85" s="12" t="s">
        <v>52</v>
      </c>
      <c r="H85" s="12" t="s">
        <v>45</v>
      </c>
      <c r="I85" s="12" t="s">
        <v>9</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【1,209.40】</v>
      </c>
      <c r="I86" s="12" t="str">
        <f>データ!CA6</f>
        <v>【74.48】</v>
      </c>
      <c r="J86" s="12" t="str">
        <f>データ!CL6</f>
        <v>【219.46】</v>
      </c>
      <c r="K86" s="12" t="str">
        <f>データ!CW6</f>
        <v>【42.82】</v>
      </c>
      <c r="L86" s="12" t="str">
        <f>データ!DH6</f>
        <v>【83.36】</v>
      </c>
      <c r="M86" s="12" t="s">
        <v>42</v>
      </c>
      <c r="N86" s="12" t="s">
        <v>42</v>
      </c>
      <c r="O86" s="12" t="str">
        <f>データ!EO6</f>
        <v>【0.12】</v>
      </c>
    </row>
  </sheetData>
  <sheetProtection algorithmName="SHA-512" hashValue="vcGftlQby89z0XknzlRFxGjE6zsRIHLRucnX/dpWlvLJW0j7HRENeSC35aIZGRV9tuRS+m2/Rslp0fuGTxwALQ==" saltValue="J6TDDvxtQtC+iPiv1PQQl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62</v>
      </c>
      <c r="D3" s="62" t="s">
        <v>63</v>
      </c>
      <c r="E3" s="62" t="s">
        <v>5</v>
      </c>
      <c r="F3" s="62" t="s">
        <v>4</v>
      </c>
      <c r="G3" s="62" t="s">
        <v>28</v>
      </c>
      <c r="H3" s="68" t="s">
        <v>59</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1</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6</v>
      </c>
      <c r="N5" s="70" t="s">
        <v>76</v>
      </c>
      <c r="O5" s="70" t="s">
        <v>77</v>
      </c>
      <c r="P5" s="70" t="s">
        <v>78</v>
      </c>
      <c r="Q5" s="70" t="s">
        <v>79</v>
      </c>
      <c r="R5" s="70" t="s">
        <v>80</v>
      </c>
      <c r="S5" s="70" t="s">
        <v>81</v>
      </c>
      <c r="T5" s="70" t="s">
        <v>82</v>
      </c>
      <c r="U5" s="70" t="s">
        <v>0</v>
      </c>
      <c r="V5" s="70" t="s">
        <v>2</v>
      </c>
      <c r="W5" s="70" t="s">
        <v>83</v>
      </c>
      <c r="X5" s="70" t="s">
        <v>84</v>
      </c>
      <c r="Y5" s="70" t="s">
        <v>85</v>
      </c>
      <c r="Z5" s="70" t="s">
        <v>86</v>
      </c>
      <c r="AA5" s="70" t="s">
        <v>87</v>
      </c>
      <c r="AB5" s="70" t="s">
        <v>88</v>
      </c>
      <c r="AC5" s="70" t="s">
        <v>89</v>
      </c>
      <c r="AD5" s="70" t="s">
        <v>91</v>
      </c>
      <c r="AE5" s="70" t="s">
        <v>92</v>
      </c>
      <c r="AF5" s="70" t="s">
        <v>93</v>
      </c>
      <c r="AG5" s="70" t="s">
        <v>94</v>
      </c>
      <c r="AH5" s="70" t="s">
        <v>95</v>
      </c>
      <c r="AI5" s="70" t="s">
        <v>48</v>
      </c>
      <c r="AJ5" s="70" t="s">
        <v>85</v>
      </c>
      <c r="AK5" s="70" t="s">
        <v>86</v>
      </c>
      <c r="AL5" s="70" t="s">
        <v>87</v>
      </c>
      <c r="AM5" s="70" t="s">
        <v>88</v>
      </c>
      <c r="AN5" s="70" t="s">
        <v>89</v>
      </c>
      <c r="AO5" s="70" t="s">
        <v>91</v>
      </c>
      <c r="AP5" s="70" t="s">
        <v>92</v>
      </c>
      <c r="AQ5" s="70" t="s">
        <v>93</v>
      </c>
      <c r="AR5" s="70" t="s">
        <v>94</v>
      </c>
      <c r="AS5" s="70" t="s">
        <v>95</v>
      </c>
      <c r="AT5" s="70" t="s">
        <v>90</v>
      </c>
      <c r="AU5" s="70" t="s">
        <v>85</v>
      </c>
      <c r="AV5" s="70" t="s">
        <v>86</v>
      </c>
      <c r="AW5" s="70" t="s">
        <v>87</v>
      </c>
      <c r="AX5" s="70" t="s">
        <v>88</v>
      </c>
      <c r="AY5" s="70" t="s">
        <v>89</v>
      </c>
      <c r="AZ5" s="70" t="s">
        <v>91</v>
      </c>
      <c r="BA5" s="70" t="s">
        <v>92</v>
      </c>
      <c r="BB5" s="70" t="s">
        <v>93</v>
      </c>
      <c r="BC5" s="70" t="s">
        <v>94</v>
      </c>
      <c r="BD5" s="70" t="s">
        <v>95</v>
      </c>
      <c r="BE5" s="70" t="s">
        <v>90</v>
      </c>
      <c r="BF5" s="70" t="s">
        <v>85</v>
      </c>
      <c r="BG5" s="70" t="s">
        <v>86</v>
      </c>
      <c r="BH5" s="70" t="s">
        <v>87</v>
      </c>
      <c r="BI5" s="70" t="s">
        <v>88</v>
      </c>
      <c r="BJ5" s="70" t="s">
        <v>89</v>
      </c>
      <c r="BK5" s="70" t="s">
        <v>91</v>
      </c>
      <c r="BL5" s="70" t="s">
        <v>92</v>
      </c>
      <c r="BM5" s="70" t="s">
        <v>93</v>
      </c>
      <c r="BN5" s="70" t="s">
        <v>94</v>
      </c>
      <c r="BO5" s="70" t="s">
        <v>95</v>
      </c>
      <c r="BP5" s="70" t="s">
        <v>90</v>
      </c>
      <c r="BQ5" s="70" t="s">
        <v>85</v>
      </c>
      <c r="BR5" s="70" t="s">
        <v>86</v>
      </c>
      <c r="BS5" s="70" t="s">
        <v>87</v>
      </c>
      <c r="BT5" s="70" t="s">
        <v>88</v>
      </c>
      <c r="BU5" s="70" t="s">
        <v>89</v>
      </c>
      <c r="BV5" s="70" t="s">
        <v>91</v>
      </c>
      <c r="BW5" s="70" t="s">
        <v>92</v>
      </c>
      <c r="BX5" s="70" t="s">
        <v>93</v>
      </c>
      <c r="BY5" s="70" t="s">
        <v>94</v>
      </c>
      <c r="BZ5" s="70" t="s">
        <v>95</v>
      </c>
      <c r="CA5" s="70" t="s">
        <v>90</v>
      </c>
      <c r="CB5" s="70" t="s">
        <v>85</v>
      </c>
      <c r="CC5" s="70" t="s">
        <v>86</v>
      </c>
      <c r="CD5" s="70" t="s">
        <v>87</v>
      </c>
      <c r="CE5" s="70" t="s">
        <v>88</v>
      </c>
      <c r="CF5" s="70" t="s">
        <v>89</v>
      </c>
      <c r="CG5" s="70" t="s">
        <v>91</v>
      </c>
      <c r="CH5" s="70" t="s">
        <v>92</v>
      </c>
      <c r="CI5" s="70" t="s">
        <v>93</v>
      </c>
      <c r="CJ5" s="70" t="s">
        <v>94</v>
      </c>
      <c r="CK5" s="70" t="s">
        <v>95</v>
      </c>
      <c r="CL5" s="70" t="s">
        <v>90</v>
      </c>
      <c r="CM5" s="70" t="s">
        <v>85</v>
      </c>
      <c r="CN5" s="70" t="s">
        <v>86</v>
      </c>
      <c r="CO5" s="70" t="s">
        <v>87</v>
      </c>
      <c r="CP5" s="70" t="s">
        <v>88</v>
      </c>
      <c r="CQ5" s="70" t="s">
        <v>89</v>
      </c>
      <c r="CR5" s="70" t="s">
        <v>91</v>
      </c>
      <c r="CS5" s="70" t="s">
        <v>92</v>
      </c>
      <c r="CT5" s="70" t="s">
        <v>93</v>
      </c>
      <c r="CU5" s="70" t="s">
        <v>94</v>
      </c>
      <c r="CV5" s="70" t="s">
        <v>95</v>
      </c>
      <c r="CW5" s="70" t="s">
        <v>90</v>
      </c>
      <c r="CX5" s="70" t="s">
        <v>85</v>
      </c>
      <c r="CY5" s="70" t="s">
        <v>86</v>
      </c>
      <c r="CZ5" s="70" t="s">
        <v>87</v>
      </c>
      <c r="DA5" s="70" t="s">
        <v>88</v>
      </c>
      <c r="DB5" s="70" t="s">
        <v>89</v>
      </c>
      <c r="DC5" s="70" t="s">
        <v>91</v>
      </c>
      <c r="DD5" s="70" t="s">
        <v>92</v>
      </c>
      <c r="DE5" s="70" t="s">
        <v>93</v>
      </c>
      <c r="DF5" s="70" t="s">
        <v>94</v>
      </c>
      <c r="DG5" s="70" t="s">
        <v>95</v>
      </c>
      <c r="DH5" s="70" t="s">
        <v>90</v>
      </c>
      <c r="DI5" s="70" t="s">
        <v>85</v>
      </c>
      <c r="DJ5" s="70" t="s">
        <v>86</v>
      </c>
      <c r="DK5" s="70" t="s">
        <v>87</v>
      </c>
      <c r="DL5" s="70" t="s">
        <v>88</v>
      </c>
      <c r="DM5" s="70" t="s">
        <v>89</v>
      </c>
      <c r="DN5" s="70" t="s">
        <v>91</v>
      </c>
      <c r="DO5" s="70" t="s">
        <v>92</v>
      </c>
      <c r="DP5" s="70" t="s">
        <v>93</v>
      </c>
      <c r="DQ5" s="70" t="s">
        <v>94</v>
      </c>
      <c r="DR5" s="70" t="s">
        <v>95</v>
      </c>
      <c r="DS5" s="70" t="s">
        <v>90</v>
      </c>
      <c r="DT5" s="70" t="s">
        <v>85</v>
      </c>
      <c r="DU5" s="70" t="s">
        <v>86</v>
      </c>
      <c r="DV5" s="70" t="s">
        <v>87</v>
      </c>
      <c r="DW5" s="70" t="s">
        <v>88</v>
      </c>
      <c r="DX5" s="70" t="s">
        <v>89</v>
      </c>
      <c r="DY5" s="70" t="s">
        <v>91</v>
      </c>
      <c r="DZ5" s="70" t="s">
        <v>92</v>
      </c>
      <c r="EA5" s="70" t="s">
        <v>93</v>
      </c>
      <c r="EB5" s="70" t="s">
        <v>94</v>
      </c>
      <c r="EC5" s="70" t="s">
        <v>95</v>
      </c>
      <c r="ED5" s="70" t="s">
        <v>90</v>
      </c>
      <c r="EE5" s="70" t="s">
        <v>85</v>
      </c>
      <c r="EF5" s="70" t="s">
        <v>86</v>
      </c>
      <c r="EG5" s="70" t="s">
        <v>87</v>
      </c>
      <c r="EH5" s="70" t="s">
        <v>88</v>
      </c>
      <c r="EI5" s="70" t="s">
        <v>89</v>
      </c>
      <c r="EJ5" s="70" t="s">
        <v>91</v>
      </c>
      <c r="EK5" s="70" t="s">
        <v>92</v>
      </c>
      <c r="EL5" s="70" t="s">
        <v>93</v>
      </c>
      <c r="EM5" s="70" t="s">
        <v>94</v>
      </c>
      <c r="EN5" s="70" t="s">
        <v>95</v>
      </c>
      <c r="EO5" s="70" t="s">
        <v>90</v>
      </c>
    </row>
    <row r="6" spans="1:145" s="59" customFormat="1">
      <c r="A6" s="60" t="s">
        <v>96</v>
      </c>
      <c r="B6" s="65">
        <f t="shared" ref="B6:X6" si="1">B7</f>
        <v>2018</v>
      </c>
      <c r="C6" s="65">
        <f t="shared" si="1"/>
        <v>15130</v>
      </c>
      <c r="D6" s="65">
        <f t="shared" si="1"/>
        <v>47</v>
      </c>
      <c r="E6" s="65">
        <f t="shared" si="1"/>
        <v>17</v>
      </c>
      <c r="F6" s="65">
        <f t="shared" si="1"/>
        <v>4</v>
      </c>
      <c r="G6" s="65">
        <f t="shared" si="1"/>
        <v>0</v>
      </c>
      <c r="H6" s="65" t="str">
        <f t="shared" si="1"/>
        <v>北海道　中頓別町</v>
      </c>
      <c r="I6" s="65" t="str">
        <f t="shared" si="1"/>
        <v>法非適用</v>
      </c>
      <c r="J6" s="65" t="str">
        <f t="shared" si="1"/>
        <v>下水道事業</v>
      </c>
      <c r="K6" s="65" t="str">
        <f t="shared" si="1"/>
        <v>特定環境保全公共下水道</v>
      </c>
      <c r="L6" s="65" t="str">
        <f t="shared" si="1"/>
        <v>D2</v>
      </c>
      <c r="M6" s="65" t="str">
        <f t="shared" si="1"/>
        <v>非設置</v>
      </c>
      <c r="N6" s="73" t="str">
        <f t="shared" si="1"/>
        <v>-</v>
      </c>
      <c r="O6" s="73" t="str">
        <f t="shared" si="1"/>
        <v>該当数値なし</v>
      </c>
      <c r="P6" s="73">
        <f t="shared" si="1"/>
        <v>83.31</v>
      </c>
      <c r="Q6" s="73">
        <f t="shared" si="1"/>
        <v>82.04</v>
      </c>
      <c r="R6" s="73">
        <f t="shared" si="1"/>
        <v>4500</v>
      </c>
      <c r="S6" s="73">
        <f t="shared" si="1"/>
        <v>1730</v>
      </c>
      <c r="T6" s="73">
        <f t="shared" si="1"/>
        <v>398.51</v>
      </c>
      <c r="U6" s="73">
        <f t="shared" si="1"/>
        <v>4.34</v>
      </c>
      <c r="V6" s="73">
        <f t="shared" si="1"/>
        <v>1413</v>
      </c>
      <c r="W6" s="73">
        <f t="shared" si="1"/>
        <v>0.9</v>
      </c>
      <c r="X6" s="73">
        <f t="shared" si="1"/>
        <v>1570</v>
      </c>
      <c r="Y6" s="81">
        <f t="shared" ref="Y6:AH6" si="2">IF(Y7="",NA(),Y7)</f>
        <v>21.48</v>
      </c>
      <c r="Z6" s="81">
        <f t="shared" si="2"/>
        <v>61.59</v>
      </c>
      <c r="AA6" s="81">
        <f t="shared" si="2"/>
        <v>91.16</v>
      </c>
      <c r="AB6" s="81">
        <f t="shared" si="2"/>
        <v>92.88</v>
      </c>
      <c r="AC6" s="81">
        <f t="shared" si="2"/>
        <v>90.31</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801.72</v>
      </c>
      <c r="BG6" s="81">
        <f t="shared" si="5"/>
        <v>1133.68</v>
      </c>
      <c r="BH6" s="81">
        <f t="shared" si="5"/>
        <v>1020.21</v>
      </c>
      <c r="BI6" s="81">
        <f t="shared" si="5"/>
        <v>936.3</v>
      </c>
      <c r="BJ6" s="81">
        <f t="shared" si="5"/>
        <v>845.57</v>
      </c>
      <c r="BK6" s="81">
        <f t="shared" si="5"/>
        <v>1436</v>
      </c>
      <c r="BL6" s="81">
        <f t="shared" si="5"/>
        <v>1434.89</v>
      </c>
      <c r="BM6" s="81">
        <f t="shared" si="5"/>
        <v>1298.9100000000001</v>
      </c>
      <c r="BN6" s="81">
        <f t="shared" si="5"/>
        <v>1243.71</v>
      </c>
      <c r="BO6" s="81">
        <f t="shared" si="5"/>
        <v>1194.1500000000001</v>
      </c>
      <c r="BP6" s="73" t="str">
        <f>IF(BP7="","",IF(BP7="-","【-】","【"&amp;SUBSTITUTE(TEXT(BP7,"#,##0.00"),"-","△")&amp;"】"))</f>
        <v>【1,209.40】</v>
      </c>
      <c r="BQ6" s="81">
        <f t="shared" ref="BQ6:BZ6" si="6">IF(BQ7="",NA(),BQ7)</f>
        <v>13.56</v>
      </c>
      <c r="BR6" s="81">
        <f t="shared" si="6"/>
        <v>47.71</v>
      </c>
      <c r="BS6" s="81">
        <f t="shared" si="6"/>
        <v>67.12</v>
      </c>
      <c r="BT6" s="81">
        <f t="shared" si="6"/>
        <v>70.37</v>
      </c>
      <c r="BU6" s="81">
        <f t="shared" si="6"/>
        <v>64.52</v>
      </c>
      <c r="BV6" s="81">
        <f t="shared" si="6"/>
        <v>66.56</v>
      </c>
      <c r="BW6" s="81">
        <f t="shared" si="6"/>
        <v>66.22</v>
      </c>
      <c r="BX6" s="81">
        <f t="shared" si="6"/>
        <v>69.87</v>
      </c>
      <c r="BY6" s="81">
        <f t="shared" si="6"/>
        <v>74.3</v>
      </c>
      <c r="BZ6" s="81">
        <f t="shared" si="6"/>
        <v>72.260000000000005</v>
      </c>
      <c r="CA6" s="73" t="str">
        <f>IF(CA7="","",IF(CA7="-","【-】","【"&amp;SUBSTITUTE(TEXT(CA7,"#,##0.00"),"-","△")&amp;"】"))</f>
        <v>【74.48】</v>
      </c>
      <c r="CB6" s="81">
        <f t="shared" ref="CB6:CK6" si="7">IF(CB7="",NA(),CB7)</f>
        <v>1521.52</v>
      </c>
      <c r="CC6" s="81">
        <f t="shared" si="7"/>
        <v>430.64</v>
      </c>
      <c r="CD6" s="81">
        <f t="shared" si="7"/>
        <v>307.41000000000003</v>
      </c>
      <c r="CE6" s="81">
        <f t="shared" si="7"/>
        <v>292.63</v>
      </c>
      <c r="CF6" s="81">
        <f t="shared" si="7"/>
        <v>319.52999999999997</v>
      </c>
      <c r="CG6" s="81">
        <f t="shared" si="7"/>
        <v>244.29</v>
      </c>
      <c r="CH6" s="81">
        <f t="shared" si="7"/>
        <v>246.72</v>
      </c>
      <c r="CI6" s="81">
        <f t="shared" si="7"/>
        <v>234.96</v>
      </c>
      <c r="CJ6" s="81">
        <f t="shared" si="7"/>
        <v>221.81</v>
      </c>
      <c r="CK6" s="81">
        <f t="shared" si="7"/>
        <v>230.02</v>
      </c>
      <c r="CL6" s="73" t="str">
        <f>IF(CL7="","",IF(CL7="-","【-】","【"&amp;SUBSTITUTE(TEXT(CL7,"#,##0.00"),"-","△")&amp;"】"))</f>
        <v>【219.46】</v>
      </c>
      <c r="CM6" s="81">
        <f t="shared" ref="CM6:CV6" si="8">IF(CM7="",NA(),CM7)</f>
        <v>62.34</v>
      </c>
      <c r="CN6" s="81">
        <f t="shared" si="8"/>
        <v>61.54</v>
      </c>
      <c r="CO6" s="81">
        <f t="shared" si="8"/>
        <v>64.260000000000005</v>
      </c>
      <c r="CP6" s="81">
        <f t="shared" si="8"/>
        <v>61.86</v>
      </c>
      <c r="CQ6" s="81">
        <f t="shared" si="8"/>
        <v>61.86</v>
      </c>
      <c r="CR6" s="81">
        <f t="shared" si="8"/>
        <v>43.58</v>
      </c>
      <c r="CS6" s="81">
        <f t="shared" si="8"/>
        <v>41.35</v>
      </c>
      <c r="CT6" s="81">
        <f t="shared" si="8"/>
        <v>42.9</v>
      </c>
      <c r="CU6" s="81">
        <f t="shared" si="8"/>
        <v>43.36</v>
      </c>
      <c r="CV6" s="81">
        <f t="shared" si="8"/>
        <v>42.56</v>
      </c>
      <c r="CW6" s="73" t="str">
        <f>IF(CW7="","",IF(CW7="-","【-】","【"&amp;SUBSTITUTE(TEXT(CW7,"#,##0.00"),"-","△")&amp;"】"))</f>
        <v>【42.82】</v>
      </c>
      <c r="CX6" s="81">
        <f t="shared" ref="CX6:DG6" si="9">IF(CX7="",NA(),CX7)</f>
        <v>90.59</v>
      </c>
      <c r="CY6" s="81">
        <f t="shared" si="9"/>
        <v>90.54</v>
      </c>
      <c r="CZ6" s="81">
        <f t="shared" si="9"/>
        <v>91.06</v>
      </c>
      <c r="DA6" s="81">
        <f t="shared" si="9"/>
        <v>91.43</v>
      </c>
      <c r="DB6" s="81">
        <f t="shared" si="9"/>
        <v>91.3</v>
      </c>
      <c r="DC6" s="81">
        <f t="shared" si="9"/>
        <v>82.35</v>
      </c>
      <c r="DD6" s="81">
        <f t="shared" si="9"/>
        <v>82.9</v>
      </c>
      <c r="DE6" s="81">
        <f t="shared" si="9"/>
        <v>83.5</v>
      </c>
      <c r="DF6" s="81">
        <f t="shared" si="9"/>
        <v>83.06</v>
      </c>
      <c r="DG6" s="81">
        <f t="shared" si="9"/>
        <v>83.32</v>
      </c>
      <c r="DH6" s="73" t="str">
        <f>IF(DH7="","",IF(DH7="-","【-】","【"&amp;SUBSTITUTE(TEXT(DH7,"#,##0.00"),"-","△")&amp;"】"))</f>
        <v>【83.36】</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4.e-002</v>
      </c>
      <c r="EK6" s="81">
        <f t="shared" si="12"/>
        <v>7.0000000000000007e-002</v>
      </c>
      <c r="EL6" s="81">
        <f t="shared" si="12"/>
        <v>9.e-002</v>
      </c>
      <c r="EM6" s="81">
        <f t="shared" si="12"/>
        <v>9.e-002</v>
      </c>
      <c r="EN6" s="81">
        <f t="shared" si="12"/>
        <v>0.13</v>
      </c>
      <c r="EO6" s="73" t="str">
        <f>IF(EO7="","",IF(EO7="-","【-】","【"&amp;SUBSTITUTE(TEXT(EO7,"#,##0.00"),"-","△")&amp;"】"))</f>
        <v>【0.12】</v>
      </c>
    </row>
    <row r="7" spans="1:145" s="59" customFormat="1">
      <c r="A7" s="60"/>
      <c r="B7" s="66">
        <v>2018</v>
      </c>
      <c r="C7" s="66">
        <v>15130</v>
      </c>
      <c r="D7" s="66">
        <v>47</v>
      </c>
      <c r="E7" s="66">
        <v>17</v>
      </c>
      <c r="F7" s="66">
        <v>4</v>
      </c>
      <c r="G7" s="66">
        <v>0</v>
      </c>
      <c r="H7" s="66" t="s">
        <v>97</v>
      </c>
      <c r="I7" s="66" t="s">
        <v>98</v>
      </c>
      <c r="J7" s="66" t="s">
        <v>99</v>
      </c>
      <c r="K7" s="66" t="s">
        <v>13</v>
      </c>
      <c r="L7" s="66" t="s">
        <v>100</v>
      </c>
      <c r="M7" s="66" t="s">
        <v>101</v>
      </c>
      <c r="N7" s="74" t="s">
        <v>42</v>
      </c>
      <c r="O7" s="74" t="s">
        <v>102</v>
      </c>
      <c r="P7" s="74">
        <v>83.31</v>
      </c>
      <c r="Q7" s="74">
        <v>82.04</v>
      </c>
      <c r="R7" s="74">
        <v>4500</v>
      </c>
      <c r="S7" s="74">
        <v>1730</v>
      </c>
      <c r="T7" s="74">
        <v>398.51</v>
      </c>
      <c r="U7" s="74">
        <v>4.34</v>
      </c>
      <c r="V7" s="74">
        <v>1413</v>
      </c>
      <c r="W7" s="74">
        <v>0.9</v>
      </c>
      <c r="X7" s="74">
        <v>1570</v>
      </c>
      <c r="Y7" s="74">
        <v>21.48</v>
      </c>
      <c r="Z7" s="74">
        <v>61.59</v>
      </c>
      <c r="AA7" s="74">
        <v>91.16</v>
      </c>
      <c r="AB7" s="74">
        <v>92.88</v>
      </c>
      <c r="AC7" s="74">
        <v>90.31</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801.72</v>
      </c>
      <c r="BG7" s="74">
        <v>1133.68</v>
      </c>
      <c r="BH7" s="74">
        <v>1020.21</v>
      </c>
      <c r="BI7" s="74">
        <v>936.3</v>
      </c>
      <c r="BJ7" s="74">
        <v>845.57</v>
      </c>
      <c r="BK7" s="74">
        <v>1436</v>
      </c>
      <c r="BL7" s="74">
        <v>1434.89</v>
      </c>
      <c r="BM7" s="74">
        <v>1298.9100000000001</v>
      </c>
      <c r="BN7" s="74">
        <v>1243.71</v>
      </c>
      <c r="BO7" s="74">
        <v>1194.1500000000001</v>
      </c>
      <c r="BP7" s="74">
        <v>1209.4000000000001</v>
      </c>
      <c r="BQ7" s="74">
        <v>13.56</v>
      </c>
      <c r="BR7" s="74">
        <v>47.71</v>
      </c>
      <c r="BS7" s="74">
        <v>67.12</v>
      </c>
      <c r="BT7" s="74">
        <v>70.37</v>
      </c>
      <c r="BU7" s="74">
        <v>64.52</v>
      </c>
      <c r="BV7" s="74">
        <v>66.56</v>
      </c>
      <c r="BW7" s="74">
        <v>66.22</v>
      </c>
      <c r="BX7" s="74">
        <v>69.87</v>
      </c>
      <c r="BY7" s="74">
        <v>74.3</v>
      </c>
      <c r="BZ7" s="74">
        <v>72.260000000000005</v>
      </c>
      <c r="CA7" s="74">
        <v>74.48</v>
      </c>
      <c r="CB7" s="74">
        <v>1521.52</v>
      </c>
      <c r="CC7" s="74">
        <v>430.64</v>
      </c>
      <c r="CD7" s="74">
        <v>307.41000000000003</v>
      </c>
      <c r="CE7" s="74">
        <v>292.63</v>
      </c>
      <c r="CF7" s="74">
        <v>319.52999999999997</v>
      </c>
      <c r="CG7" s="74">
        <v>244.29</v>
      </c>
      <c r="CH7" s="74">
        <v>246.72</v>
      </c>
      <c r="CI7" s="74">
        <v>234.96</v>
      </c>
      <c r="CJ7" s="74">
        <v>221.81</v>
      </c>
      <c r="CK7" s="74">
        <v>230.02</v>
      </c>
      <c r="CL7" s="74">
        <v>219.46</v>
      </c>
      <c r="CM7" s="74">
        <v>62.34</v>
      </c>
      <c r="CN7" s="74">
        <v>61.54</v>
      </c>
      <c r="CO7" s="74">
        <v>64.260000000000005</v>
      </c>
      <c r="CP7" s="74">
        <v>61.86</v>
      </c>
      <c r="CQ7" s="74">
        <v>61.86</v>
      </c>
      <c r="CR7" s="74">
        <v>43.58</v>
      </c>
      <c r="CS7" s="74">
        <v>41.35</v>
      </c>
      <c r="CT7" s="74">
        <v>42.9</v>
      </c>
      <c r="CU7" s="74">
        <v>43.36</v>
      </c>
      <c r="CV7" s="74">
        <v>42.56</v>
      </c>
      <c r="CW7" s="74">
        <v>42.82</v>
      </c>
      <c r="CX7" s="74">
        <v>90.59</v>
      </c>
      <c r="CY7" s="74">
        <v>90.54</v>
      </c>
      <c r="CZ7" s="74">
        <v>91.06</v>
      </c>
      <c r="DA7" s="74">
        <v>91.43</v>
      </c>
      <c r="DB7" s="74">
        <v>91.3</v>
      </c>
      <c r="DC7" s="74">
        <v>82.35</v>
      </c>
      <c r="DD7" s="74">
        <v>82.9</v>
      </c>
      <c r="DE7" s="74">
        <v>83.5</v>
      </c>
      <c r="DF7" s="74">
        <v>83.06</v>
      </c>
      <c r="DG7" s="74">
        <v>83.32</v>
      </c>
      <c r="DH7" s="74">
        <v>83.36</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4.e-002</v>
      </c>
      <c r="EK7" s="74">
        <v>7.0000000000000007e-002</v>
      </c>
      <c r="EL7" s="74">
        <v>9.e-002</v>
      </c>
      <c r="EM7" s="74">
        <v>9.e-002</v>
      </c>
      <c r="EN7" s="74">
        <v>0.13</v>
      </c>
      <c r="EO7" s="74">
        <v>0.12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2020-01-24T02:18:55Z</cp:lastPrinted>
  <dcterms:created xsi:type="dcterms:W3CDTF">2019-12-05T05:09:29Z</dcterms:created>
  <dcterms:modified xsi:type="dcterms:W3CDTF">2023-02-28T01:33:55Z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2023-02-28T01:33:55Z</vt:filetime>
  </property>
</Properties>
</file>