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nvqU+GpgH5GyS77Ve+u2TWknQ1MlzuvX9FZhzueXtEEgATYBICm3zIopDz2qtBUhxpDSgMqyiFNczQ9dVnT90w==" workbookSaltValue="V/GMGsrvmfHWbaY5Vmx1/Q==" workbookSpinCount="100000"/>
  <bookViews>
    <workbookView xWindow="0" yWindow="0" windowWidth="15360" windowHeight="7635"/>
  </bookViews>
  <sheets>
    <sheet name="法非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<sst xmlns="http://schemas.openxmlformats.org/spreadsheetml/2006/main" xmlns:r="http://schemas.openxmlformats.org/officeDocument/2006/relationships" count="109" uniqueCount="109">
  <si>
    <t>人口密度</t>
    <rPh sb="0" eb="2">
      <t>ジンコウ</t>
    </rPh>
    <rPh sb="2" eb="4">
      <t>ミツド</t>
    </rPh>
    <phoneticPr fontId="1"/>
  </si>
  <si>
    <t>⑦施設利用率(％)</t>
    <rPh sb="1" eb="3">
      <t>シセツ</t>
    </rPh>
    <rPh sb="3" eb="6">
      <t>リヨウリツ</t>
    </rPh>
    <phoneticPr fontId="1"/>
  </si>
  <si>
    <t>経営比較分析表（平成30年度決算）</t>
  </si>
  <si>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</si>
  <si>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</si>
  <si>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</si>
  <si>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</si>
  <si>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</si>
  <si>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</si>
  <si>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</si>
  <si>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</si>
  <si>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</si>
  <si>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</si>
  <si>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</si>
  <si>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</si>
  <si>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t>都道府県名</t>
    <rPh sb="0" eb="4">
      <t>トドウフケン</t>
    </rPh>
    <rPh sb="4" eb="5">
      <t>メイ</t>
    </rPh>
    <phoneticPr fontId="1"/>
  </si>
  <si>
    <t>団体CD</t>
    <rPh sb="0" eb="2">
      <t>ダンタイ</t>
    </rPh>
    <phoneticPr fontId="1"/>
  </si>
  <si>
    <t>管理者の情報</t>
    <rPh sb="0" eb="2">
      <t>カンリ</t>
    </rPh>
    <rPh sb="2" eb="3">
      <t>シャ</t>
    </rPh>
    <rPh sb="4" eb="6">
      <t>ジョウホウ</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</si>
  <si>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</si>
  <si>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</si>
  <si>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</si>
  <si>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</si>
  <si>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</si>
  <si>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</si>
  <si>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</si>
  <si>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</si>
  <si>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</si>
  <si>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</si>
  <si>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</si>
  <si>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</si>
  <si>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</si>
  <si>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</si>
  <si>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</si>
  <si>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</si>
  <si>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</si>
  <si>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</si>
  <si>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</si>
  <si>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</si>
  <si>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平成30年度全国平均</t>
  </si>
  <si>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</si>
  <si>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</si>
  <si>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</si>
  <si>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</si>
  <si>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</si>
  <si>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</si>
  <si>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</si>
  <si>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</si>
  <si>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</si>
  <si>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</si>
  <si>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水道事業(法非適用)</t>
    <rPh sb="0" eb="2">
      <t>スイドウ</t>
    </rPh>
    <rPh sb="2" eb="4">
      <t>ジギョウ</t>
    </rPh>
    <phoneticPr fontId="1"/>
  </si>
  <si>
    <t>1②</t>
  </si>
  <si>
    <t>1③</t>
  </si>
  <si>
    <t>1⑦</t>
  </si>
  <si>
    <t>年度</t>
    <rPh sb="0" eb="2">
      <t>ネンド</t>
    </rPh>
    <phoneticPr fontId="1"/>
  </si>
  <si>
    <t>1⑧</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</si>
  <si>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</si>
  <si>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</si>
  <si>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</si>
  <si>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</si>
  <si>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業務CD</t>
    <rPh sb="0" eb="2">
      <t>ギョウム</t>
    </rPh>
    <phoneticPr fontId="1"/>
  </si>
  <si>
    <t>事業CD</t>
    <rPh sb="0" eb="2">
      <t>ジギョウ</t>
    </rPh>
    <phoneticPr fontId="1"/>
  </si>
  <si>
    <t>業種CD</t>
    <rPh sb="0" eb="2">
      <t>ギョウシュ</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</si>
  <si>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</si>
  <si>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</si>
  <si>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</si>
  <si>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</si>
  <si>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</si>
  <si>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</si>
  <si>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</si>
  <si>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</si>
  <si>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</si>
  <si>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</si>
  <si>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</si>
  <si>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</si>
  <si>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</si>
  <si>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</si>
  <si>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</si>
  <si>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</si>
  <si>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</si>
  <si>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</si>
  <si>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</si>
  <si>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</si>
  <si>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</si>
  <si>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</si>
  <si>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</si>
  <si>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</si>
  <si>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</si>
  <si>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</si>
  <si>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</si>
  <si>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</si>
  <si>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</si>
  <si>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</si>
  <si>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</si>
  <si>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</si>
  <si>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　管路更新率については、中頓別市街地以外の管路については平成22年度に実施したものを含めておおよそ更新が完了していますが、中頓別市街地と一部地域の配水管については昭和54年度から昭和56年度に布設したものが多く、耐用年数や漏水の発生状況を踏まえ更新時期の検討が必要となります。</t>
    <rPh sb="1" eb="3">
      <t>カンロ</t>
    </rPh>
    <rPh sb="3" eb="5">
      <t>コウシン</t>
    </rPh>
    <rPh sb="5" eb="6">
      <t>リツ</t>
    </rPh>
    <rPh sb="12" eb="15">
      <t>ナカトンベツ</t>
    </rPh>
    <rPh sb="15" eb="18">
      <t>シガイチ</t>
    </rPh>
    <rPh sb="18" eb="20">
      <t>イガイ</t>
    </rPh>
    <rPh sb="21" eb="23">
      <t>カンロ</t>
    </rPh>
    <rPh sb="28" eb="30">
      <t>ヘイセイ</t>
    </rPh>
    <rPh sb="32" eb="33">
      <t>ネン</t>
    </rPh>
    <rPh sb="33" eb="34">
      <t>ド</t>
    </rPh>
    <rPh sb="35" eb="37">
      <t>ジッシ</t>
    </rPh>
    <rPh sb="42" eb="43">
      <t>フク</t>
    </rPh>
    <rPh sb="49" eb="51">
      <t>コウシン</t>
    </rPh>
    <rPh sb="52" eb="54">
      <t>カンリョウ</t>
    </rPh>
    <rPh sb="61" eb="64">
      <t>ナカトンベツ</t>
    </rPh>
    <rPh sb="64" eb="67">
      <t>シガイチ</t>
    </rPh>
    <rPh sb="68" eb="70">
      <t>イチブ</t>
    </rPh>
    <rPh sb="70" eb="72">
      <t>チイキ</t>
    </rPh>
    <rPh sb="73" eb="76">
      <t>ハイスイカン</t>
    </rPh>
    <rPh sb="81" eb="83">
      <t>ショウワ</t>
    </rPh>
    <rPh sb="85" eb="86">
      <t>ネン</t>
    </rPh>
    <rPh sb="86" eb="87">
      <t>ド</t>
    </rPh>
    <rPh sb="89" eb="91">
      <t>ショウワ</t>
    </rPh>
    <rPh sb="93" eb="95">
      <t>ネンド</t>
    </rPh>
    <rPh sb="96" eb="98">
      <t>フセツ</t>
    </rPh>
    <rPh sb="103" eb="104">
      <t>オオ</t>
    </rPh>
    <rPh sb="106" eb="108">
      <t>タイヨウ</t>
    </rPh>
    <rPh sb="108" eb="110">
      <t>ネンスウ</t>
    </rPh>
    <rPh sb="111" eb="113">
      <t>ロウスイ</t>
    </rPh>
    <rPh sb="114" eb="116">
      <t>ハッセイ</t>
    </rPh>
    <rPh sb="116" eb="118">
      <t>ジョウキョウ</t>
    </rPh>
    <rPh sb="119" eb="120">
      <t>フ</t>
    </rPh>
    <rPh sb="122" eb="124">
      <t>コウシン</t>
    </rPh>
    <rPh sb="124" eb="126">
      <t>ジキ</t>
    </rPh>
    <rPh sb="127" eb="129">
      <t>ケントウ</t>
    </rPh>
    <rPh sb="130" eb="132">
      <t>ヒツヨウ</t>
    </rPh>
    <phoneticPr fontId="1"/>
  </si>
  <si>
    <t>参照用</t>
    <rPh sb="0" eb="3">
      <t>サンショウヨウ</t>
    </rPh>
    <phoneticPr fontId="1"/>
  </si>
  <si>
    <t>北海道　中頓別町</t>
  </si>
  <si>
    <t>法非適用</t>
  </si>
  <si>
    <t>水道事業</t>
  </si>
  <si>
    <t>簡易水道事業</t>
  </si>
  <si>
    <t>D4</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</si>
  <si>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</si>
  <si>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</si>
  <si>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</si>
  <si>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</si>
  <si>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</si>
  <si>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</si>
  <si>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収益的収支比率について、水道施設の維持管理にかかる総費用及び地方債償還金の返還額が前年度と比べ増となりましたが、一般会計繰入金の基準額の見直しにより総収益が増となったことが主な要因となり、前年度と比較すると比率については増加となりました。　　　　　　　　　　　　　　　　　　　　料金回収率については、給水に係る費用に対して給水収益だけでは不足しているため、給水収益以外の収入として一般会計からの繰入金により賄われています。　　　　　　　　　　　　　　　　　　　　　　　　　　　　　　　　　　　　　　　　　　　　　　　　　　　起債の伴う大規模な水道施設等の更新事業を平成16年度以降実施していないことが要因となり大きな変動はありませんが、今後予定される更新事業等を実施する場合はその財源について水道料金を含め検討が必要となります。　　　　　　　　　　　　　　　　　　　　　　　　　　　　　　　　　　　　　　　　　　　　　　　　　　　施設利用率については、現在使用している水道施設（浄水場）が建設当初から39年経過しており、その間人口減少や大口の民間施設、酪農家の離農による減少等により配水量が年々減少していましたが、近年においては横ばいとなっており低い数値で推移しています。また、老朽化した配水管が原因で漏水量が増加した年度については有収率も低下しています。　　　　　　　　　　　　　　　　　　　　　　　　　　　　　　　　　　　　　　　　</t>
    <rPh sb="1" eb="4">
      <t>シュウエキテキ</t>
    </rPh>
    <rPh sb="4" eb="6">
      <t>シュウシ</t>
    </rPh>
    <rPh sb="6" eb="8">
      <t>ヒリツ</t>
    </rPh>
    <rPh sb="13" eb="15">
      <t>スイドウ</t>
    </rPh>
    <rPh sb="15" eb="17">
      <t>シセツ</t>
    </rPh>
    <rPh sb="18" eb="20">
      <t>イジ</t>
    </rPh>
    <rPh sb="20" eb="22">
      <t>カンリ</t>
    </rPh>
    <rPh sb="26" eb="29">
      <t>ソウヒヨウ</t>
    </rPh>
    <rPh sb="29" eb="30">
      <t>オヨ</t>
    </rPh>
    <rPh sb="31" eb="33">
      <t>チホウ</t>
    </rPh>
    <rPh sb="33" eb="34">
      <t>サイ</t>
    </rPh>
    <rPh sb="34" eb="36">
      <t>ショウカン</t>
    </rPh>
    <rPh sb="36" eb="37">
      <t>キン</t>
    </rPh>
    <rPh sb="38" eb="40">
      <t>ヘンカン</t>
    </rPh>
    <rPh sb="40" eb="41">
      <t>ガク</t>
    </rPh>
    <rPh sb="42" eb="45">
      <t>ゼンネンド</t>
    </rPh>
    <rPh sb="46" eb="47">
      <t>クラ</t>
    </rPh>
    <rPh sb="48" eb="49">
      <t>ゾウ</t>
    </rPh>
    <rPh sb="57" eb="59">
      <t>イッパン</t>
    </rPh>
    <rPh sb="59" eb="61">
      <t>カイケイ</t>
    </rPh>
    <rPh sb="61" eb="63">
      <t>クリイレ</t>
    </rPh>
    <rPh sb="63" eb="64">
      <t>キン</t>
    </rPh>
    <rPh sb="65" eb="67">
      <t>キジュン</t>
    </rPh>
    <rPh sb="67" eb="68">
      <t>ガク</t>
    </rPh>
    <rPh sb="69" eb="71">
      <t>ミナオ</t>
    </rPh>
    <rPh sb="75" eb="76">
      <t>ソウ</t>
    </rPh>
    <rPh sb="76" eb="78">
      <t>シュウエキ</t>
    </rPh>
    <rPh sb="87" eb="88">
      <t>オモ</t>
    </rPh>
    <rPh sb="89" eb="91">
      <t>ヨウイン</t>
    </rPh>
    <rPh sb="95" eb="98">
      <t>ゼンネンド</t>
    </rPh>
    <rPh sb="99" eb="101">
      <t>ヒカク</t>
    </rPh>
    <rPh sb="104" eb="106">
      <t>ヒリツ</t>
    </rPh>
    <rPh sb="111" eb="113">
      <t>ゾウカ</t>
    </rPh>
    <rPh sb="140" eb="142">
      <t>リョウキン</t>
    </rPh>
    <rPh sb="142" eb="144">
      <t>カイシュウ</t>
    </rPh>
    <rPh sb="144" eb="145">
      <t>リツ</t>
    </rPh>
    <rPh sb="151" eb="153">
      <t>キュウスイ</t>
    </rPh>
    <rPh sb="154" eb="155">
      <t>カカ</t>
    </rPh>
    <rPh sb="156" eb="158">
      <t>ヒヨウ</t>
    </rPh>
    <rPh sb="159" eb="160">
      <t>タイ</t>
    </rPh>
    <rPh sb="162" eb="164">
      <t>キュウスイ</t>
    </rPh>
    <rPh sb="164" eb="166">
      <t>シュウエキ</t>
    </rPh>
    <rPh sb="170" eb="172">
      <t>フソク</t>
    </rPh>
    <rPh sb="179" eb="181">
      <t>キュウスイ</t>
    </rPh>
    <rPh sb="181" eb="183">
      <t>シュウエキ</t>
    </rPh>
    <rPh sb="183" eb="185">
      <t>イガイ</t>
    </rPh>
    <rPh sb="186" eb="188">
      <t>シュウニュウ</t>
    </rPh>
    <rPh sb="191" eb="193">
      <t>イッパン</t>
    </rPh>
    <rPh sb="193" eb="195">
      <t>カイケイ</t>
    </rPh>
    <rPh sb="198" eb="200">
      <t>クリイレ</t>
    </rPh>
    <rPh sb="200" eb="201">
      <t>キン</t>
    </rPh>
    <rPh sb="204" eb="205">
      <t>マカナ</t>
    </rPh>
    <rPh sb="268" eb="271">
      <t>ダイキボ</t>
    </rPh>
    <rPh sb="272" eb="274">
      <t>スイドウ</t>
    </rPh>
    <rPh sb="274" eb="276">
      <t>シセツ</t>
    </rPh>
    <rPh sb="276" eb="277">
      <t>トウ</t>
    </rPh>
    <rPh sb="278" eb="280">
      <t>コウシン</t>
    </rPh>
    <rPh sb="280" eb="282">
      <t>ジギョウ</t>
    </rPh>
    <rPh sb="283" eb="285">
      <t>ヘイセイ</t>
    </rPh>
    <rPh sb="287" eb="289">
      <t>ネンド</t>
    </rPh>
    <rPh sb="289" eb="291">
      <t>イコウ</t>
    </rPh>
    <rPh sb="291" eb="293">
      <t>ジッシ</t>
    </rPh>
    <rPh sb="301" eb="303">
      <t>ヨウイン</t>
    </rPh>
    <rPh sb="416" eb="418">
      <t>シセツ</t>
    </rPh>
    <rPh sb="418" eb="421">
      <t>リヨウリツ</t>
    </rPh>
    <rPh sb="427" eb="429">
      <t>ゲンザイ</t>
    </rPh>
    <rPh sb="429" eb="431">
      <t>シヨウ</t>
    </rPh>
    <rPh sb="435" eb="437">
      <t>スイドウ</t>
    </rPh>
    <rPh sb="437" eb="439">
      <t>シセツ</t>
    </rPh>
    <rPh sb="440" eb="442">
      <t>ジョウスイ</t>
    </rPh>
    <rPh sb="442" eb="443">
      <t>バ</t>
    </rPh>
    <rPh sb="445" eb="447">
      <t>ケンセツ</t>
    </rPh>
    <rPh sb="447" eb="449">
      <t>トウショ</t>
    </rPh>
    <rPh sb="453" eb="454">
      <t>ネン</t>
    </rPh>
    <rPh sb="454" eb="456">
      <t>ケイカ</t>
    </rPh>
    <rPh sb="463" eb="464">
      <t>カン</t>
    </rPh>
    <rPh sb="464" eb="466">
      <t>ジンコウ</t>
    </rPh>
    <rPh sb="466" eb="468">
      <t>ゲンショウ</t>
    </rPh>
    <rPh sb="469" eb="471">
      <t>オオグチ</t>
    </rPh>
    <rPh sb="472" eb="474">
      <t>ミンカン</t>
    </rPh>
    <rPh sb="474" eb="476">
      <t>シセツ</t>
    </rPh>
    <rPh sb="477" eb="480">
      <t>ラクノウカ</t>
    </rPh>
    <rPh sb="481" eb="483">
      <t>リノウ</t>
    </rPh>
    <rPh sb="486" eb="488">
      <t>ゲンショウ</t>
    </rPh>
    <rPh sb="488" eb="489">
      <t>トウ</t>
    </rPh>
    <rPh sb="492" eb="494">
      <t>ハイスイ</t>
    </rPh>
    <rPh sb="494" eb="495">
      <t>リョウ</t>
    </rPh>
    <rPh sb="496" eb="498">
      <t>ネンネン</t>
    </rPh>
    <rPh sb="498" eb="500">
      <t>ゲンショウ</t>
    </rPh>
    <rPh sb="508" eb="510">
      <t>キンネン</t>
    </rPh>
    <rPh sb="515" eb="516">
      <t>ヨコ</t>
    </rPh>
    <rPh sb="524" eb="525">
      <t>ヒク</t>
    </rPh>
    <rPh sb="526" eb="528">
      <t>スウチ</t>
    </rPh>
    <rPh sb="529" eb="531">
      <t>スイイ</t>
    </rPh>
    <rPh sb="540" eb="543">
      <t>ロウキュウカ</t>
    </rPh>
    <rPh sb="545" eb="548">
      <t>ハイスイカン</t>
    </rPh>
    <rPh sb="549" eb="551">
      <t>ゲンイン</t>
    </rPh>
    <rPh sb="552" eb="554">
      <t>ロウスイ</t>
    </rPh>
    <rPh sb="554" eb="555">
      <t>リョウ</t>
    </rPh>
    <rPh sb="556" eb="558">
      <t>ゾウカ</t>
    </rPh>
    <rPh sb="560" eb="562">
      <t>ネンド</t>
    </rPh>
    <rPh sb="567" eb="570">
      <t>ユウシュウリツ</t>
    </rPh>
    <rPh sb="571" eb="573">
      <t>テイカ</t>
    </rPh>
    <phoneticPr fontId="1"/>
  </si>
  <si>
    <t>収益的収支比率については、総収益が一般会計繰入金の基準額の見直しにより増となったことが要因となり、前年度と比較すると増加となりました。　　　　　　　　　　　　　　　　　　　　　　　　　　　　　　　　　　　　　　　　　　　　　　　　　　　　　　　　　　　　平成15年度までに実施した統合・更新事業等の起債による地方債償還額の影響もありますが、数値が100％を下回っているため経営改善に向けた更なる取組が必要となります。　　　　　　　　　　　　　　　　　　　　　　　　　　　　　　　　　　　　　　　　　　　　　今後の更新事業等については、老朽化した水道施設及び配水管の更新が主なものとなりますが、水道施設の機械・電気設備についてはすでに耐用年数を超えており配水管についても一部耐用年数を超えているものがありますので漏水の発生状況により有収率等が低下しないよう、財政状況を考慮し計画的に更新を実施するための検討が必要となります。</t>
    <rPh sb="0" eb="3">
      <t>シュウエキテキ</t>
    </rPh>
    <rPh sb="3" eb="5">
      <t>シュウシ</t>
    </rPh>
    <rPh sb="5" eb="7">
      <t>ヒリツ</t>
    </rPh>
    <rPh sb="13" eb="16">
      <t>ソウシュウエキ</t>
    </rPh>
    <rPh sb="17" eb="19">
      <t>イッパン</t>
    </rPh>
    <rPh sb="19" eb="21">
      <t>カイケイ</t>
    </rPh>
    <rPh sb="21" eb="23">
      <t>クリイレ</t>
    </rPh>
    <rPh sb="23" eb="24">
      <t>キン</t>
    </rPh>
    <rPh sb="25" eb="27">
      <t>キジュン</t>
    </rPh>
    <rPh sb="27" eb="28">
      <t>ガク</t>
    </rPh>
    <rPh sb="29" eb="31">
      <t>ミナオ</t>
    </rPh>
    <rPh sb="43" eb="45">
      <t>ヨウイン</t>
    </rPh>
    <rPh sb="49" eb="52">
      <t>ゼンネンド</t>
    </rPh>
    <rPh sb="53" eb="55">
      <t>ヒカク</t>
    </rPh>
    <rPh sb="58" eb="60">
      <t>ゾウカ</t>
    </rPh>
    <rPh sb="127" eb="129">
      <t>ヘイセイ</t>
    </rPh>
    <rPh sb="131" eb="133">
      <t>ネンド</t>
    </rPh>
    <rPh sb="136" eb="138">
      <t>ジッシ</t>
    </rPh>
    <rPh sb="140" eb="142">
      <t>トウゴウ</t>
    </rPh>
    <rPh sb="143" eb="145">
      <t>コウシン</t>
    </rPh>
    <rPh sb="145" eb="147">
      <t>ジギョウ</t>
    </rPh>
    <rPh sb="147" eb="148">
      <t>トウ</t>
    </rPh>
    <rPh sb="149" eb="151">
      <t>キサイ</t>
    </rPh>
    <rPh sb="154" eb="156">
      <t>チホウ</t>
    </rPh>
    <rPh sb="156" eb="157">
      <t>サイ</t>
    </rPh>
    <rPh sb="157" eb="159">
      <t>ショウカン</t>
    </rPh>
    <rPh sb="159" eb="160">
      <t>ガク</t>
    </rPh>
    <rPh sb="161" eb="163">
      <t>エイキョウ</t>
    </rPh>
    <rPh sb="170" eb="172">
      <t>スウチ</t>
    </rPh>
    <rPh sb="178" eb="180">
      <t>シタマワ</t>
    </rPh>
    <rPh sb="186" eb="188">
      <t>ケイエイ</t>
    </rPh>
    <rPh sb="188" eb="190">
      <t>カイゼン</t>
    </rPh>
    <rPh sb="191" eb="192">
      <t>ム</t>
    </rPh>
    <rPh sb="194" eb="195">
      <t>サラ</t>
    </rPh>
    <rPh sb="197" eb="199">
      <t>トリクミ</t>
    </rPh>
    <rPh sb="200" eb="202">
      <t>ヒツヨウ</t>
    </rPh>
    <rPh sb="253" eb="255">
      <t>コンゴ</t>
    </rPh>
    <rPh sb="256" eb="258">
      <t>コウシン</t>
    </rPh>
    <rPh sb="258" eb="260">
      <t>ジギョウ</t>
    </rPh>
    <rPh sb="260" eb="261">
      <t>トウ</t>
    </rPh>
    <rPh sb="267" eb="270">
      <t>ロウキュウカ</t>
    </rPh>
    <rPh sb="272" eb="274">
      <t>スイドウ</t>
    </rPh>
    <rPh sb="274" eb="276">
      <t>シセツ</t>
    </rPh>
    <rPh sb="276" eb="277">
      <t>オヨ</t>
    </rPh>
    <rPh sb="278" eb="281">
      <t>ハイスイカン</t>
    </rPh>
    <rPh sb="282" eb="284">
      <t>コウシン</t>
    </rPh>
    <rPh sb="285" eb="286">
      <t>オモ</t>
    </rPh>
    <rPh sb="296" eb="298">
      <t>スイドウ</t>
    </rPh>
    <rPh sb="298" eb="300">
      <t>シセツ</t>
    </rPh>
    <rPh sb="301" eb="303">
      <t>キカイ</t>
    </rPh>
    <rPh sb="304" eb="306">
      <t>デンキ</t>
    </rPh>
    <rPh sb="306" eb="308">
      <t>セツビ</t>
    </rPh>
    <rPh sb="316" eb="318">
      <t>タイヨウ</t>
    </rPh>
    <rPh sb="318" eb="320">
      <t>ネンスウ</t>
    </rPh>
    <rPh sb="321" eb="322">
      <t>コ</t>
    </rPh>
    <rPh sb="326" eb="329">
      <t>ハイスイカン</t>
    </rPh>
    <rPh sb="334" eb="336">
      <t>イチブ</t>
    </rPh>
    <rPh sb="336" eb="338">
      <t>タイヨウ</t>
    </rPh>
    <rPh sb="338" eb="340">
      <t>ネンスウ</t>
    </rPh>
    <rPh sb="341" eb="342">
      <t>コ</t>
    </rPh>
    <rPh sb="355" eb="357">
      <t>ロウスイ</t>
    </rPh>
    <rPh sb="358" eb="360">
      <t>ハッセイ</t>
    </rPh>
    <rPh sb="360" eb="362">
      <t>ジョウキョウ</t>
    </rPh>
    <rPh sb="365" eb="368">
      <t>ユウシュウリツ</t>
    </rPh>
    <rPh sb="368" eb="369">
      <t>トウ</t>
    </rPh>
    <rPh sb="370" eb="372">
      <t>テイカ</t>
    </rPh>
    <rPh sb="378" eb="380">
      <t>ザイセイ</t>
    </rPh>
    <rPh sb="380" eb="382">
      <t>ジョウキョウ</t>
    </rPh>
    <rPh sb="383" eb="385">
      <t>コウリョ</t>
    </rPh>
    <rPh sb="386" eb="389">
      <t>ケイカクテキ</t>
    </rPh>
    <rPh sb="390" eb="392">
      <t>コウシン</t>
    </rPh>
    <rPh sb="393" eb="395">
      <t>ジッシ</t>
    </rPh>
    <rPh sb="400" eb="402">
      <t>ケントウ</t>
    </rPh>
    <rPh sb="403" eb="405">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</si>
</sst>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00;&quot;△&quot;#,##0.00"/>
    <numFmt numFmtId="177" formatCode="#,##0;&quot;△&quot;#,##0"/>
    <numFmt numFmtId="178" formatCode="ge"/>
    <numFmt numFmtId="179"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177" fontId="3" fillId="0" borderId="2"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10" fillId="0" borderId="8" xfId="0" applyFont="1" applyBorder="1" applyAlignment="1">
      <alignment vertical="center"/>
    </xf>
    <xf numFmtId="0" fontId="11" fillId="0" borderId="8" xfId="0" applyFont="1" applyBorder="1" applyAlignment="1">
      <alignment vertical="center"/>
    </xf>
    <xf numFmtId="0" fontId="2" fillId="0" borderId="9" xfId="0" applyFont="1" applyBorder="1" applyAlignment="1">
      <alignmen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79" fontId="0" fillId="5" borderId="2" xfId="1" applyNumberFormat="1" applyFont="1" applyFill="1" applyBorder="1" applyAlignment="1">
      <alignment vertical="center" shrinkToFit="1"/>
    </xf>
    <xf numFmtId="40" fontId="0" fillId="0" borderId="0" xfId="0" applyNumberFormat="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formatCode="#,##0.00;&quot;△&quot;#,##0.00;&quot;-&quot;">
                  <c:v>3.e-002</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0.91</c:v>
                </c:pt>
                <c:pt idx="1">
                  <c:v>1.26</c:v>
                </c:pt>
                <c:pt idx="2">
                  <c:v>0.78</c:v>
                </c:pt>
                <c:pt idx="3">
                  <c:v>0.56999999999999995</c:v>
                </c:pt>
                <c:pt idx="4">
                  <c:v>0.62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66" b="0.750000000000013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57.63</c:v>
                </c:pt>
                <c:pt idx="1">
                  <c:v>59.04</c:v>
                </c:pt>
                <c:pt idx="2">
                  <c:v>60.81</c:v>
                </c:pt>
                <c:pt idx="3">
                  <c:v>61.36</c:v>
                </c:pt>
                <c:pt idx="4">
                  <c:v>62.54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48.36</c:v>
                </c:pt>
                <c:pt idx="1">
                  <c:v>48.7</c:v>
                </c:pt>
                <c:pt idx="2">
                  <c:v>46.9</c:v>
                </c:pt>
                <c:pt idx="3">
                  <c:v>47.95</c:v>
                </c:pt>
                <c:pt idx="4">
                  <c:v>48.26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83.85</c:v>
                </c:pt>
                <c:pt idx="1">
                  <c:v>80.72</c:v>
                </c:pt>
                <c:pt idx="2">
                  <c:v>79.34</c:v>
                </c:pt>
                <c:pt idx="3">
                  <c:v>77.67</c:v>
                </c:pt>
                <c:pt idx="4">
                  <c:v>71.319999999999993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75.239999999999995</c:v>
                </c:pt>
                <c:pt idx="1">
                  <c:v>74.959999999999994</c:v>
                </c:pt>
                <c:pt idx="2">
                  <c:v>74.63</c:v>
                </c:pt>
                <c:pt idx="3">
                  <c:v>74.900000000000006</c:v>
                </c:pt>
                <c:pt idx="4">
                  <c:v>72.72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79.39</c:v>
                </c:pt>
                <c:pt idx="1">
                  <c:v>75.34</c:v>
                </c:pt>
                <c:pt idx="2">
                  <c:v>83.74</c:v>
                </c:pt>
                <c:pt idx="3">
                  <c:v>83.29</c:v>
                </c:pt>
                <c:pt idx="4">
                  <c:v>87.34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73.06</c:v>
                </c:pt>
                <c:pt idx="1">
                  <c:v>72.03</c:v>
                </c:pt>
                <c:pt idx="2">
                  <c:v>72.11</c:v>
                </c:pt>
                <c:pt idx="3">
                  <c:v>74.05</c:v>
                </c:pt>
                <c:pt idx="4">
                  <c:v>73.25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1" b="0.750000000000013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54" b="0.75000000000001354"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893.28</c:v>
                </c:pt>
                <c:pt idx="1">
                  <c:v>847.12</c:v>
                </c:pt>
                <c:pt idx="2">
                  <c:v>775.71</c:v>
                </c:pt>
                <c:pt idx="3">
                  <c:v>726.2</c:v>
                </c:pt>
                <c:pt idx="4">
                  <c:v>667.44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1486.62</c:v>
                </c:pt>
                <c:pt idx="1">
                  <c:v>1510.14</c:v>
                </c:pt>
                <c:pt idx="2">
                  <c:v>1595.62</c:v>
                </c:pt>
                <c:pt idx="3">
                  <c:v>1302.33</c:v>
                </c:pt>
                <c:pt idx="4">
                  <c:v>1274.21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71.819999999999993</c:v>
                </c:pt>
                <c:pt idx="1">
                  <c:v>66.709999999999994</c:v>
                </c:pt>
                <c:pt idx="2">
                  <c:v>62.01</c:v>
                </c:pt>
                <c:pt idx="3">
                  <c:v>62.32</c:v>
                </c:pt>
                <c:pt idx="4">
                  <c:v>61.28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24.39</c:v>
                </c:pt>
                <c:pt idx="1">
                  <c:v>22.67</c:v>
                </c:pt>
                <c:pt idx="2">
                  <c:v>37.92</c:v>
                </c:pt>
                <c:pt idx="3">
                  <c:v>40.89</c:v>
                </c:pt>
                <c:pt idx="4">
                  <c:v>41.25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159.13</c:v>
                </c:pt>
                <c:pt idx="1">
                  <c:v>170.82</c:v>
                </c:pt>
                <c:pt idx="2">
                  <c:v>184.68</c:v>
                </c:pt>
                <c:pt idx="3">
                  <c:v>183.51</c:v>
                </c:pt>
                <c:pt idx="4">
                  <c:v>198.51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734.18</c:v>
                </c:pt>
                <c:pt idx="1">
                  <c:v>789.62</c:v>
                </c:pt>
                <c:pt idx="2">
                  <c:v>423.18</c:v>
                </c:pt>
                <c:pt idx="3">
                  <c:v>383.2</c:v>
                </c:pt>
                <c:pt idx="4">
                  <c:v>383.25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t>【75.60】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t>【1,074.14】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t>【73.77】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t>【55.95】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t>【296.40】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t>【54.36】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t>【0.54】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80" zoomScaleNormal="80"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中頓別町</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4</v>
      </c>
      <c r="C7" s="5"/>
      <c r="D7" s="5"/>
      <c r="E7" s="5"/>
      <c r="F7" s="5"/>
      <c r="G7" s="5"/>
      <c r="H7" s="5"/>
      <c r="I7" s="5" t="s">
        <v>10</v>
      </c>
      <c r="J7" s="5"/>
      <c r="K7" s="5"/>
      <c r="L7" s="5"/>
      <c r="M7" s="5"/>
      <c r="N7" s="5"/>
      <c r="O7" s="5"/>
      <c r="P7" s="5" t="s">
        <v>3</v>
      </c>
      <c r="Q7" s="5"/>
      <c r="R7" s="5"/>
      <c r="S7" s="5"/>
      <c r="T7" s="5"/>
      <c r="U7" s="5"/>
      <c r="V7" s="5"/>
      <c r="W7" s="5" t="s">
        <v>11</v>
      </c>
      <c r="X7" s="5"/>
      <c r="Y7" s="5"/>
      <c r="Z7" s="5"/>
      <c r="AA7" s="5"/>
      <c r="AB7" s="5"/>
      <c r="AC7" s="5"/>
      <c r="AD7" s="5" t="s">
        <v>17</v>
      </c>
      <c r="AE7" s="5"/>
      <c r="AF7" s="5"/>
      <c r="AG7" s="5"/>
      <c r="AH7" s="5"/>
      <c r="AI7" s="5"/>
      <c r="AJ7" s="5"/>
      <c r="AK7" s="2"/>
      <c r="AL7" s="5" t="s">
        <v>14</v>
      </c>
      <c r="AM7" s="5"/>
      <c r="AN7" s="5"/>
      <c r="AO7" s="5"/>
      <c r="AP7" s="5"/>
      <c r="AQ7" s="5"/>
      <c r="AR7" s="5"/>
      <c r="AS7" s="5"/>
      <c r="AT7" s="5" t="s">
        <v>8</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水道事業</v>
      </c>
      <c r="J8" s="6"/>
      <c r="K8" s="6"/>
      <c r="L8" s="6"/>
      <c r="M8" s="6"/>
      <c r="N8" s="6"/>
      <c r="O8" s="6"/>
      <c r="P8" s="6" t="str">
        <f>データ!$K$6</f>
        <v>簡易水道事業</v>
      </c>
      <c r="Q8" s="6"/>
      <c r="R8" s="6"/>
      <c r="S8" s="6"/>
      <c r="T8" s="6"/>
      <c r="U8" s="6"/>
      <c r="V8" s="6"/>
      <c r="W8" s="6" t="str">
        <f>データ!$L$6</f>
        <v>D4</v>
      </c>
      <c r="X8" s="6"/>
      <c r="Y8" s="6"/>
      <c r="Z8" s="6"/>
      <c r="AA8" s="6"/>
      <c r="AB8" s="6"/>
      <c r="AC8" s="6"/>
      <c r="AD8" s="6" t="str">
        <f>データ!$M$6</f>
        <v>非設置</v>
      </c>
      <c r="AE8" s="6"/>
      <c r="AF8" s="6"/>
      <c r="AG8" s="6"/>
      <c r="AH8" s="6"/>
      <c r="AI8" s="6"/>
      <c r="AJ8" s="6"/>
      <c r="AK8" s="2"/>
      <c r="AL8" s="22">
        <f>データ!$R$6</f>
        <v>1730</v>
      </c>
      <c r="AM8" s="22"/>
      <c r="AN8" s="22"/>
      <c r="AO8" s="22"/>
      <c r="AP8" s="22"/>
      <c r="AQ8" s="22"/>
      <c r="AR8" s="22"/>
      <c r="AS8" s="22"/>
      <c r="AT8" s="7">
        <f>データ!$S$6</f>
        <v>398.51</v>
      </c>
      <c r="AU8" s="7"/>
      <c r="AV8" s="7"/>
      <c r="AW8" s="7"/>
      <c r="AX8" s="7"/>
      <c r="AY8" s="7"/>
      <c r="AZ8" s="7"/>
      <c r="BA8" s="7"/>
      <c r="BB8" s="7">
        <f>データ!$T$6</f>
        <v>4.34</v>
      </c>
      <c r="BC8" s="7"/>
      <c r="BD8" s="7"/>
      <c r="BE8" s="7"/>
      <c r="BF8" s="7"/>
      <c r="BG8" s="7"/>
      <c r="BH8" s="7"/>
      <c r="BI8" s="7"/>
      <c r="BJ8" s="3"/>
      <c r="BK8" s="3"/>
      <c r="BL8" s="28" t="s">
        <v>9</v>
      </c>
      <c r="BM8" s="38"/>
      <c r="BN8" s="45" t="s">
        <v>21</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22</v>
      </c>
      <c r="X9" s="5"/>
      <c r="Y9" s="5"/>
      <c r="Z9" s="5"/>
      <c r="AA9" s="5"/>
      <c r="AB9" s="5"/>
      <c r="AC9" s="5"/>
      <c r="AD9" s="2"/>
      <c r="AE9" s="2"/>
      <c r="AF9" s="2"/>
      <c r="AG9" s="2"/>
      <c r="AH9" s="3"/>
      <c r="AI9" s="2"/>
      <c r="AJ9" s="2"/>
      <c r="AK9" s="2"/>
      <c r="AL9" s="5" t="s">
        <v>30</v>
      </c>
      <c r="AM9" s="5"/>
      <c r="AN9" s="5"/>
      <c r="AO9" s="5"/>
      <c r="AP9" s="5"/>
      <c r="AQ9" s="5"/>
      <c r="AR9" s="5"/>
      <c r="AS9" s="5"/>
      <c r="AT9" s="5" t="s">
        <v>32</v>
      </c>
      <c r="AU9" s="5"/>
      <c r="AV9" s="5"/>
      <c r="AW9" s="5"/>
      <c r="AX9" s="5"/>
      <c r="AY9" s="5"/>
      <c r="AZ9" s="5"/>
      <c r="BA9" s="5"/>
      <c r="BB9" s="5" t="s">
        <v>13</v>
      </c>
      <c r="BC9" s="5"/>
      <c r="BD9" s="5"/>
      <c r="BE9" s="5"/>
      <c r="BF9" s="5"/>
      <c r="BG9" s="5"/>
      <c r="BH9" s="5"/>
      <c r="BI9" s="5"/>
      <c r="BJ9" s="3"/>
      <c r="BK9" s="3"/>
      <c r="BL9" s="29" t="s">
        <v>33</v>
      </c>
      <c r="BM9" s="39"/>
      <c r="BN9" s="46" t="s">
        <v>35</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100</v>
      </c>
      <c r="Q10" s="7"/>
      <c r="R10" s="7"/>
      <c r="S10" s="7"/>
      <c r="T10" s="7"/>
      <c r="U10" s="7"/>
      <c r="V10" s="7"/>
      <c r="W10" s="22">
        <f>データ!$Q$6</f>
        <v>4300</v>
      </c>
      <c r="X10" s="22"/>
      <c r="Y10" s="22"/>
      <c r="Z10" s="22"/>
      <c r="AA10" s="22"/>
      <c r="AB10" s="22"/>
      <c r="AC10" s="22"/>
      <c r="AD10" s="2"/>
      <c r="AE10" s="2"/>
      <c r="AF10" s="2"/>
      <c r="AG10" s="2"/>
      <c r="AH10" s="2"/>
      <c r="AI10" s="2"/>
      <c r="AJ10" s="2"/>
      <c r="AK10" s="2"/>
      <c r="AL10" s="22">
        <f>データ!$U$6</f>
        <v>1696</v>
      </c>
      <c r="AM10" s="22"/>
      <c r="AN10" s="22"/>
      <c r="AO10" s="22"/>
      <c r="AP10" s="22"/>
      <c r="AQ10" s="22"/>
      <c r="AR10" s="22"/>
      <c r="AS10" s="22"/>
      <c r="AT10" s="7">
        <f>データ!$V$6</f>
        <v>22.76</v>
      </c>
      <c r="AU10" s="7"/>
      <c r="AV10" s="7"/>
      <c r="AW10" s="7"/>
      <c r="AX10" s="7"/>
      <c r="AY10" s="7"/>
      <c r="AZ10" s="7"/>
      <c r="BA10" s="7"/>
      <c r="BB10" s="7">
        <f>データ!$W$6</f>
        <v>74.52</v>
      </c>
      <c r="BC10" s="7"/>
      <c r="BD10" s="7"/>
      <c r="BE10" s="7"/>
      <c r="BF10" s="7"/>
      <c r="BG10" s="7"/>
      <c r="BH10" s="7"/>
      <c r="BI10" s="7"/>
      <c r="BJ10" s="2"/>
      <c r="BK10" s="2"/>
      <c r="BL10" s="30" t="s">
        <v>37</v>
      </c>
      <c r="BM10" s="40"/>
      <c r="BN10" s="47" t="s">
        <v>38</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42</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43</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107</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1"/>
      <c r="R34" s="16"/>
      <c r="S34" s="16"/>
      <c r="T34" s="16"/>
      <c r="U34" s="16"/>
      <c r="V34" s="16"/>
      <c r="W34" s="16"/>
      <c r="X34" s="16"/>
      <c r="Y34" s="16"/>
      <c r="Z34" s="16"/>
      <c r="AA34" s="16"/>
      <c r="AB34" s="16"/>
      <c r="AC34" s="16"/>
      <c r="AD34" s="16"/>
      <c r="AE34" s="16"/>
      <c r="AF34" s="21"/>
      <c r="AG34" s="16"/>
      <c r="AH34" s="16"/>
      <c r="AI34" s="16"/>
      <c r="AJ34" s="16"/>
      <c r="AK34" s="16"/>
      <c r="AL34" s="16"/>
      <c r="AM34" s="16"/>
      <c r="AN34" s="16"/>
      <c r="AO34" s="16"/>
      <c r="AP34" s="16"/>
      <c r="AQ34" s="16"/>
      <c r="AR34" s="16"/>
      <c r="AS34" s="16"/>
      <c r="AT34" s="16"/>
      <c r="AU34" s="21"/>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1"/>
      <c r="R35" s="16"/>
      <c r="S35" s="16"/>
      <c r="T35" s="16"/>
      <c r="U35" s="16"/>
      <c r="V35" s="16"/>
      <c r="W35" s="16"/>
      <c r="X35" s="16"/>
      <c r="Y35" s="16"/>
      <c r="Z35" s="16"/>
      <c r="AA35" s="16"/>
      <c r="AB35" s="16"/>
      <c r="AC35" s="16"/>
      <c r="AD35" s="16"/>
      <c r="AE35" s="16"/>
      <c r="AF35" s="21"/>
      <c r="AG35" s="16"/>
      <c r="AH35" s="16"/>
      <c r="AI35" s="16"/>
      <c r="AJ35" s="16"/>
      <c r="AK35" s="16"/>
      <c r="AL35" s="16"/>
      <c r="AM35" s="16"/>
      <c r="AN35" s="16"/>
      <c r="AO35" s="16"/>
      <c r="AP35" s="16"/>
      <c r="AQ35" s="16"/>
      <c r="AR35" s="16"/>
      <c r="AS35" s="16"/>
      <c r="AT35" s="16"/>
      <c r="AU35" s="21"/>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45</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94</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1"/>
      <c r="R56" s="16"/>
      <c r="S56" s="16"/>
      <c r="T56" s="16"/>
      <c r="U56" s="16"/>
      <c r="V56" s="16"/>
      <c r="W56" s="16"/>
      <c r="X56" s="16"/>
      <c r="Y56" s="16"/>
      <c r="Z56" s="16"/>
      <c r="AA56" s="16"/>
      <c r="AB56" s="16"/>
      <c r="AC56" s="16"/>
      <c r="AD56" s="16"/>
      <c r="AE56" s="16"/>
      <c r="AF56" s="21"/>
      <c r="AG56" s="16"/>
      <c r="AH56" s="16"/>
      <c r="AI56" s="16"/>
      <c r="AJ56" s="16"/>
      <c r="AK56" s="16"/>
      <c r="AL56" s="16"/>
      <c r="AM56" s="16"/>
      <c r="AN56" s="16"/>
      <c r="AO56" s="16"/>
      <c r="AP56" s="16"/>
      <c r="AQ56" s="16"/>
      <c r="AR56" s="16"/>
      <c r="AS56" s="16"/>
      <c r="AT56" s="16"/>
      <c r="AU56" s="21"/>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1"/>
      <c r="R57" s="16"/>
      <c r="S57" s="16"/>
      <c r="T57" s="16"/>
      <c r="U57" s="16"/>
      <c r="V57" s="16"/>
      <c r="W57" s="16"/>
      <c r="X57" s="16"/>
      <c r="Y57" s="16"/>
      <c r="Z57" s="16"/>
      <c r="AA57" s="16"/>
      <c r="AB57" s="16"/>
      <c r="AC57" s="16"/>
      <c r="AD57" s="16"/>
      <c r="AE57" s="16"/>
      <c r="AF57" s="21"/>
      <c r="AG57" s="16"/>
      <c r="AH57" s="16"/>
      <c r="AI57" s="16"/>
      <c r="AJ57" s="16"/>
      <c r="AK57" s="16"/>
      <c r="AL57" s="16"/>
      <c r="AM57" s="16"/>
      <c r="AN57" s="16"/>
      <c r="AO57" s="16"/>
      <c r="AP57" s="16"/>
      <c r="AQ57" s="16"/>
      <c r="AR57" s="16"/>
      <c r="AS57" s="16"/>
      <c r="AT57" s="16"/>
      <c r="AU57" s="21"/>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1"/>
      <c r="R58" s="17"/>
      <c r="S58" s="17"/>
      <c r="T58" s="17"/>
      <c r="U58" s="17"/>
      <c r="V58" s="17"/>
      <c r="W58" s="17"/>
      <c r="X58" s="17"/>
      <c r="Y58" s="17"/>
      <c r="Z58" s="17"/>
      <c r="AA58" s="17"/>
      <c r="AB58" s="17"/>
      <c r="AC58" s="17"/>
      <c r="AD58" s="17"/>
      <c r="AE58" s="17"/>
      <c r="AF58" s="21"/>
      <c r="AG58" s="17"/>
      <c r="AH58" s="17"/>
      <c r="AI58" s="17"/>
      <c r="AJ58" s="17"/>
      <c r="AK58" s="17"/>
      <c r="AL58" s="17"/>
      <c r="AM58" s="17"/>
      <c r="AN58" s="17"/>
      <c r="AO58" s="17"/>
      <c r="AP58" s="17"/>
      <c r="AQ58" s="17"/>
      <c r="AR58" s="17"/>
      <c r="AS58" s="17"/>
      <c r="AT58" s="17"/>
      <c r="AU58" s="21"/>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7</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6</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108</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1"/>
      <c r="V79" s="21"/>
      <c r="W79" s="16"/>
      <c r="X79" s="16"/>
      <c r="Y79" s="16"/>
      <c r="Z79" s="16"/>
      <c r="AA79" s="16"/>
      <c r="AB79" s="16"/>
      <c r="AC79" s="16"/>
      <c r="AD79" s="16"/>
      <c r="AE79" s="16"/>
      <c r="AF79" s="16"/>
      <c r="AG79" s="16"/>
      <c r="AH79" s="16"/>
      <c r="AI79" s="16"/>
      <c r="AJ79" s="16"/>
      <c r="AK79" s="16"/>
      <c r="AL79" s="16"/>
      <c r="AM79" s="16"/>
      <c r="AN79" s="16"/>
      <c r="AO79" s="21"/>
      <c r="AP79" s="21"/>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1"/>
      <c r="V80" s="21"/>
      <c r="W80" s="16"/>
      <c r="X80" s="16"/>
      <c r="Y80" s="16"/>
      <c r="Z80" s="16"/>
      <c r="AA80" s="16"/>
      <c r="AB80" s="16"/>
      <c r="AC80" s="16"/>
      <c r="AD80" s="16"/>
      <c r="AE80" s="16"/>
      <c r="AF80" s="16"/>
      <c r="AG80" s="16"/>
      <c r="AH80" s="16"/>
      <c r="AI80" s="16"/>
      <c r="AJ80" s="16"/>
      <c r="AK80" s="16"/>
      <c r="AL80" s="16"/>
      <c r="AM80" s="16"/>
      <c r="AN80" s="16"/>
      <c r="AO80" s="21"/>
      <c r="AP80" s="21"/>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0"/>
    </row>
    <row r="84" spans="1:78" hidden="1">
      <c r="B84" s="12" t="s">
        <v>46</v>
      </c>
      <c r="C84" s="12"/>
      <c r="D84" s="12"/>
      <c r="E84" s="12" t="s">
        <v>48</v>
      </c>
      <c r="F84" s="12" t="s">
        <v>50</v>
      </c>
      <c r="G84" s="12" t="s">
        <v>51</v>
      </c>
      <c r="H84" s="12" t="s">
        <v>44</v>
      </c>
      <c r="I84" s="12" t="s">
        <v>5</v>
      </c>
      <c r="J84" s="12" t="s">
        <v>28</v>
      </c>
      <c r="K84" s="12" t="s">
        <v>52</v>
      </c>
      <c r="L84" s="12" t="s">
        <v>54</v>
      </c>
      <c r="M84" s="12" t="s">
        <v>34</v>
      </c>
      <c r="N84" s="12" t="s">
        <v>55</v>
      </c>
      <c r="O84" s="12" t="s">
        <v>57</v>
      </c>
    </row>
    <row r="85" spans="1:78" hidden="1">
      <c r="B85" s="12"/>
      <c r="C85" s="12"/>
      <c r="D85" s="12"/>
      <c r="E85" s="12" t="str">
        <f>データ!AH6</f>
        <v>【75.60】</v>
      </c>
      <c r="F85" s="12" t="s">
        <v>39</v>
      </c>
      <c r="G85" s="12" t="s">
        <v>39</v>
      </c>
      <c r="H85" s="12" t="str">
        <f>データ!BO6</f>
        <v>【1,074.14】</v>
      </c>
      <c r="I85" s="12" t="str">
        <f>データ!BZ6</f>
        <v>【54.36】</v>
      </c>
      <c r="J85" s="12" t="str">
        <f>データ!CK6</f>
        <v>【296.40】</v>
      </c>
      <c r="K85" s="12" t="str">
        <f>データ!CV6</f>
        <v>【55.95】</v>
      </c>
      <c r="L85" s="12" t="str">
        <f>データ!DG6</f>
        <v>【73.77】</v>
      </c>
      <c r="M85" s="12" t="s">
        <v>39</v>
      </c>
      <c r="N85" s="12" t="s">
        <v>39</v>
      </c>
      <c r="O85" s="12" t="str">
        <f>データ!EN6</f>
        <v>【0.54】</v>
      </c>
    </row>
  </sheetData>
  <sheetProtection algorithmName="SHA-512" hashValue="FKwBRhIqa7hniu81eLX5SrYAo3g8WusN39F7Vy+ueDj4lg7eOac4LlY7EMbd6ZM5W6Zccx4eXgNaOwcqJDHVfA==" saltValue="aoNYhJ0h71cpTb/qjgAlEA=="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0"/>
  <sheetViews>
    <sheetView showGridLines="0" workbookViewId="0"/>
  </sheetViews>
  <sheetFormatPr defaultRowHeight="13.5"/>
  <cols>
    <col min="2" max="144" width="11.875" customWidth="1"/>
  </cols>
  <sheetData>
    <row r="1" spans="1:144">
      <c r="A1" t="s">
        <v>49</v>
      </c>
      <c r="E1" s="68"/>
      <c r="F1" s="68"/>
      <c r="G1" s="68"/>
      <c r="H1" s="68"/>
      <c r="I1" s="68"/>
      <c r="J1" s="68"/>
      <c r="K1" s="68"/>
      <c r="L1" s="68"/>
      <c r="M1" s="68"/>
      <c r="N1" s="68"/>
      <c r="O1" s="68"/>
      <c r="P1" s="68"/>
      <c r="Q1" s="68"/>
      <c r="R1" s="68"/>
      <c r="S1" s="68"/>
      <c r="T1" s="68"/>
      <c r="U1" s="68"/>
      <c r="V1" s="68"/>
      <c r="W1" s="68"/>
      <c r="X1" s="68">
        <v>1</v>
      </c>
      <c r="Y1" s="68">
        <v>1</v>
      </c>
      <c r="Z1" s="68">
        <v>1</v>
      </c>
      <c r="AA1" s="68">
        <v>1</v>
      </c>
      <c r="AB1" s="68">
        <v>1</v>
      </c>
      <c r="AC1" s="68">
        <v>1</v>
      </c>
      <c r="AD1" s="68">
        <v>1</v>
      </c>
      <c r="AE1" s="68">
        <v>1</v>
      </c>
      <c r="AF1" s="68">
        <v>1</v>
      </c>
      <c r="AG1" s="68">
        <v>1</v>
      </c>
      <c r="AH1" s="68"/>
      <c r="AI1" s="68">
        <v>1</v>
      </c>
      <c r="AJ1" s="68">
        <v>1</v>
      </c>
      <c r="AK1" s="68">
        <v>1</v>
      </c>
      <c r="AL1" s="68">
        <v>1</v>
      </c>
      <c r="AM1" s="68">
        <v>1</v>
      </c>
      <c r="AN1" s="68">
        <v>1</v>
      </c>
      <c r="AO1" s="68">
        <v>1</v>
      </c>
      <c r="AP1" s="68">
        <v>1</v>
      </c>
      <c r="AQ1" s="68">
        <v>1</v>
      </c>
      <c r="AR1" s="68">
        <v>1</v>
      </c>
      <c r="AS1" s="68"/>
      <c r="AT1" s="68">
        <v>1</v>
      </c>
      <c r="AU1" s="68">
        <v>1</v>
      </c>
      <c r="AV1" s="68">
        <v>1</v>
      </c>
      <c r="AW1" s="68">
        <v>1</v>
      </c>
      <c r="AX1" s="68">
        <v>1</v>
      </c>
      <c r="AY1" s="68">
        <v>1</v>
      </c>
      <c r="AZ1" s="68">
        <v>1</v>
      </c>
      <c r="BA1" s="68">
        <v>1</v>
      </c>
      <c r="BB1" s="68">
        <v>1</v>
      </c>
      <c r="BC1" s="68">
        <v>1</v>
      </c>
      <c r="BD1" s="68"/>
      <c r="BE1" s="68">
        <v>1</v>
      </c>
      <c r="BF1" s="68">
        <v>1</v>
      </c>
      <c r="BG1" s="68">
        <v>1</v>
      </c>
      <c r="BH1" s="68">
        <v>1</v>
      </c>
      <c r="BI1" s="68">
        <v>1</v>
      </c>
      <c r="BJ1" s="68">
        <v>1</v>
      </c>
      <c r="BK1" s="68">
        <v>1</v>
      </c>
      <c r="BL1" s="68">
        <v>1</v>
      </c>
      <c r="BM1" s="68">
        <v>1</v>
      </c>
      <c r="BN1" s="68">
        <v>1</v>
      </c>
      <c r="BO1" s="68"/>
      <c r="BP1" s="68">
        <v>1</v>
      </c>
      <c r="BQ1" s="68">
        <v>1</v>
      </c>
      <c r="BR1" s="68">
        <v>1</v>
      </c>
      <c r="BS1" s="68">
        <v>1</v>
      </c>
      <c r="BT1" s="68">
        <v>1</v>
      </c>
      <c r="BU1" s="68">
        <v>1</v>
      </c>
      <c r="BV1" s="68">
        <v>1</v>
      </c>
      <c r="BW1" s="68">
        <v>1</v>
      </c>
      <c r="BX1" s="68">
        <v>1</v>
      </c>
      <c r="BY1" s="68">
        <v>1</v>
      </c>
      <c r="BZ1" s="68"/>
      <c r="CA1" s="68">
        <v>1</v>
      </c>
      <c r="CB1" s="68">
        <v>1</v>
      </c>
      <c r="CC1" s="68">
        <v>1</v>
      </c>
      <c r="CD1" s="68">
        <v>1</v>
      </c>
      <c r="CE1" s="68">
        <v>1</v>
      </c>
      <c r="CF1" s="68">
        <v>1</v>
      </c>
      <c r="CG1" s="68">
        <v>1</v>
      </c>
      <c r="CH1" s="68">
        <v>1</v>
      </c>
      <c r="CI1" s="68">
        <v>1</v>
      </c>
      <c r="CJ1" s="68">
        <v>1</v>
      </c>
      <c r="CK1" s="68"/>
      <c r="CL1" s="68">
        <v>1</v>
      </c>
      <c r="CM1" s="68">
        <v>1</v>
      </c>
      <c r="CN1" s="68">
        <v>1</v>
      </c>
      <c r="CO1" s="68">
        <v>1</v>
      </c>
      <c r="CP1" s="68">
        <v>1</v>
      </c>
      <c r="CQ1" s="68">
        <v>1</v>
      </c>
      <c r="CR1" s="68">
        <v>1</v>
      </c>
      <c r="CS1" s="68">
        <v>1</v>
      </c>
      <c r="CT1" s="68">
        <v>1</v>
      </c>
      <c r="CU1" s="68">
        <v>1</v>
      </c>
      <c r="CV1" s="68"/>
      <c r="CW1" s="68">
        <v>1</v>
      </c>
      <c r="CX1" s="68">
        <v>1</v>
      </c>
      <c r="CY1" s="68">
        <v>1</v>
      </c>
      <c r="CZ1" s="68">
        <v>1</v>
      </c>
      <c r="DA1" s="68">
        <v>1</v>
      </c>
      <c r="DB1" s="68">
        <v>1</v>
      </c>
      <c r="DC1" s="68">
        <v>1</v>
      </c>
      <c r="DD1" s="68">
        <v>1</v>
      </c>
      <c r="DE1" s="68">
        <v>1</v>
      </c>
      <c r="DF1" s="68">
        <v>1</v>
      </c>
      <c r="DG1" s="68"/>
      <c r="DH1" s="68">
        <v>1</v>
      </c>
      <c r="DI1" s="68">
        <v>1</v>
      </c>
      <c r="DJ1" s="68">
        <v>1</v>
      </c>
      <c r="DK1" s="68">
        <v>1</v>
      </c>
      <c r="DL1" s="68">
        <v>1</v>
      </c>
      <c r="DM1" s="68">
        <v>1</v>
      </c>
      <c r="DN1" s="68">
        <v>1</v>
      </c>
      <c r="DO1" s="68">
        <v>1</v>
      </c>
      <c r="DP1" s="68">
        <v>1</v>
      </c>
      <c r="DQ1" s="68">
        <v>1</v>
      </c>
      <c r="DR1" s="68"/>
      <c r="DS1" s="68">
        <v>1</v>
      </c>
      <c r="DT1" s="68">
        <v>1</v>
      </c>
      <c r="DU1" s="68">
        <v>1</v>
      </c>
      <c r="DV1" s="68">
        <v>1</v>
      </c>
      <c r="DW1" s="68">
        <v>1</v>
      </c>
      <c r="DX1" s="68">
        <v>1</v>
      </c>
      <c r="DY1" s="68">
        <v>1</v>
      </c>
      <c r="DZ1" s="68">
        <v>1</v>
      </c>
      <c r="EA1" s="68">
        <v>1</v>
      </c>
      <c r="EB1" s="68">
        <v>1</v>
      </c>
      <c r="EC1" s="68"/>
      <c r="ED1" s="68">
        <v>1</v>
      </c>
      <c r="EE1" s="68">
        <v>1</v>
      </c>
      <c r="EF1" s="68">
        <v>1</v>
      </c>
      <c r="EG1" s="68">
        <v>1</v>
      </c>
      <c r="EH1" s="68">
        <v>1</v>
      </c>
      <c r="EI1" s="68">
        <v>1</v>
      </c>
      <c r="EJ1" s="68">
        <v>1</v>
      </c>
      <c r="EK1" s="68">
        <v>1</v>
      </c>
      <c r="EL1" s="68">
        <v>1</v>
      </c>
      <c r="EM1" s="68">
        <v>1</v>
      </c>
      <c r="EN1" s="68"/>
    </row>
    <row r="2" spans="1:144">
      <c r="A2" s="60" t="s">
        <v>58</v>
      </c>
      <c r="B2" s="60">
        <f t="shared" ref="B2:EN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row>
    <row r="3" spans="1:144">
      <c r="A3" s="60" t="s">
        <v>20</v>
      </c>
      <c r="B3" s="62" t="s">
        <v>53</v>
      </c>
      <c r="C3" s="62" t="s">
        <v>16</v>
      </c>
      <c r="D3" s="62" t="s">
        <v>59</v>
      </c>
      <c r="E3" s="62" t="s">
        <v>61</v>
      </c>
      <c r="F3" s="62" t="s">
        <v>60</v>
      </c>
      <c r="G3" s="62" t="s">
        <v>27</v>
      </c>
      <c r="H3" s="69" t="s">
        <v>31</v>
      </c>
      <c r="I3" s="72"/>
      <c r="J3" s="72"/>
      <c r="K3" s="72"/>
      <c r="L3" s="72"/>
      <c r="M3" s="72"/>
      <c r="N3" s="72"/>
      <c r="O3" s="72"/>
      <c r="P3" s="72"/>
      <c r="Q3" s="72"/>
      <c r="R3" s="72"/>
      <c r="S3" s="72"/>
      <c r="T3" s="72"/>
      <c r="U3" s="72"/>
      <c r="V3" s="72"/>
      <c r="W3" s="76"/>
      <c r="X3" s="78" t="s">
        <v>56</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7</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60" t="s">
        <v>62</v>
      </c>
      <c r="B4" s="63"/>
      <c r="C4" s="63"/>
      <c r="D4" s="63"/>
      <c r="E4" s="63"/>
      <c r="F4" s="63"/>
      <c r="G4" s="63"/>
      <c r="H4" s="70"/>
      <c r="I4" s="73"/>
      <c r="J4" s="73"/>
      <c r="K4" s="73"/>
      <c r="L4" s="73"/>
      <c r="M4" s="73"/>
      <c r="N4" s="73"/>
      <c r="O4" s="73"/>
      <c r="P4" s="73"/>
      <c r="Q4" s="73"/>
      <c r="R4" s="73"/>
      <c r="S4" s="73"/>
      <c r="T4" s="73"/>
      <c r="U4" s="73"/>
      <c r="V4" s="73"/>
      <c r="W4" s="77"/>
      <c r="X4" s="79" t="s">
        <v>26</v>
      </c>
      <c r="Y4" s="79"/>
      <c r="Z4" s="79"/>
      <c r="AA4" s="79"/>
      <c r="AB4" s="79"/>
      <c r="AC4" s="79"/>
      <c r="AD4" s="79"/>
      <c r="AE4" s="79"/>
      <c r="AF4" s="79"/>
      <c r="AG4" s="79"/>
      <c r="AH4" s="79"/>
      <c r="AI4" s="79" t="s">
        <v>47</v>
      </c>
      <c r="AJ4" s="79"/>
      <c r="AK4" s="79"/>
      <c r="AL4" s="79"/>
      <c r="AM4" s="79"/>
      <c r="AN4" s="79"/>
      <c r="AO4" s="79"/>
      <c r="AP4" s="79"/>
      <c r="AQ4" s="79"/>
      <c r="AR4" s="79"/>
      <c r="AS4" s="79"/>
      <c r="AT4" s="79" t="s">
        <v>41</v>
      </c>
      <c r="AU4" s="79"/>
      <c r="AV4" s="79"/>
      <c r="AW4" s="79"/>
      <c r="AX4" s="79"/>
      <c r="AY4" s="79"/>
      <c r="AZ4" s="79"/>
      <c r="BA4" s="79"/>
      <c r="BB4" s="79"/>
      <c r="BC4" s="79"/>
      <c r="BD4" s="79"/>
      <c r="BE4" s="79" t="s">
        <v>64</v>
      </c>
      <c r="BF4" s="79"/>
      <c r="BG4" s="79"/>
      <c r="BH4" s="79"/>
      <c r="BI4" s="79"/>
      <c r="BJ4" s="79"/>
      <c r="BK4" s="79"/>
      <c r="BL4" s="79"/>
      <c r="BM4" s="79"/>
      <c r="BN4" s="79"/>
      <c r="BO4" s="79"/>
      <c r="BP4" s="79" t="s">
        <v>36</v>
      </c>
      <c r="BQ4" s="79"/>
      <c r="BR4" s="79"/>
      <c r="BS4" s="79"/>
      <c r="BT4" s="79"/>
      <c r="BU4" s="79"/>
      <c r="BV4" s="79"/>
      <c r="BW4" s="79"/>
      <c r="BX4" s="79"/>
      <c r="BY4" s="79"/>
      <c r="BZ4" s="79"/>
      <c r="CA4" s="79" t="s">
        <v>65</v>
      </c>
      <c r="CB4" s="79"/>
      <c r="CC4" s="79"/>
      <c r="CD4" s="79"/>
      <c r="CE4" s="79"/>
      <c r="CF4" s="79"/>
      <c r="CG4" s="79"/>
      <c r="CH4" s="79"/>
      <c r="CI4" s="79"/>
      <c r="CJ4" s="79"/>
      <c r="CK4" s="79"/>
      <c r="CL4" s="79" t="s">
        <v>1</v>
      </c>
      <c r="CM4" s="79"/>
      <c r="CN4" s="79"/>
      <c r="CO4" s="79"/>
      <c r="CP4" s="79"/>
      <c r="CQ4" s="79"/>
      <c r="CR4" s="79"/>
      <c r="CS4" s="79"/>
      <c r="CT4" s="79"/>
      <c r="CU4" s="79"/>
      <c r="CV4" s="79"/>
      <c r="CW4" s="79" t="s">
        <v>66</v>
      </c>
      <c r="CX4" s="79"/>
      <c r="CY4" s="79"/>
      <c r="CZ4" s="79"/>
      <c r="DA4" s="79"/>
      <c r="DB4" s="79"/>
      <c r="DC4" s="79"/>
      <c r="DD4" s="79"/>
      <c r="DE4" s="79"/>
      <c r="DF4" s="79"/>
      <c r="DG4" s="79"/>
      <c r="DH4" s="79" t="s">
        <v>67</v>
      </c>
      <c r="DI4" s="79"/>
      <c r="DJ4" s="79"/>
      <c r="DK4" s="79"/>
      <c r="DL4" s="79"/>
      <c r="DM4" s="79"/>
      <c r="DN4" s="79"/>
      <c r="DO4" s="79"/>
      <c r="DP4" s="79"/>
      <c r="DQ4" s="79"/>
      <c r="DR4" s="79"/>
      <c r="DS4" s="79" t="s">
        <v>63</v>
      </c>
      <c r="DT4" s="79"/>
      <c r="DU4" s="79"/>
      <c r="DV4" s="79"/>
      <c r="DW4" s="79"/>
      <c r="DX4" s="79"/>
      <c r="DY4" s="79"/>
      <c r="DZ4" s="79"/>
      <c r="EA4" s="79"/>
      <c r="EB4" s="79"/>
      <c r="EC4" s="79"/>
      <c r="ED4" s="79" t="s">
        <v>68</v>
      </c>
      <c r="EE4" s="79"/>
      <c r="EF4" s="79"/>
      <c r="EG4" s="79"/>
      <c r="EH4" s="79"/>
      <c r="EI4" s="79"/>
      <c r="EJ4" s="79"/>
      <c r="EK4" s="79"/>
      <c r="EL4" s="79"/>
      <c r="EM4" s="79"/>
      <c r="EN4" s="79"/>
    </row>
    <row r="5" spans="1:144">
      <c r="A5" s="60" t="s">
        <v>29</v>
      </c>
      <c r="B5" s="64"/>
      <c r="C5" s="64"/>
      <c r="D5" s="64"/>
      <c r="E5" s="64"/>
      <c r="F5" s="64"/>
      <c r="G5" s="64"/>
      <c r="H5" s="71" t="s">
        <v>15</v>
      </c>
      <c r="I5" s="71" t="s">
        <v>69</v>
      </c>
      <c r="J5" s="71" t="s">
        <v>70</v>
      </c>
      <c r="K5" s="71" t="s">
        <v>71</v>
      </c>
      <c r="L5" s="71" t="s">
        <v>72</v>
      </c>
      <c r="M5" s="71" t="s">
        <v>73</v>
      </c>
      <c r="N5" s="71" t="s">
        <v>74</v>
      </c>
      <c r="O5" s="71" t="s">
        <v>75</v>
      </c>
      <c r="P5" s="71" t="s">
        <v>76</v>
      </c>
      <c r="Q5" s="71" t="s">
        <v>77</v>
      </c>
      <c r="R5" s="71" t="s">
        <v>78</v>
      </c>
      <c r="S5" s="71" t="s">
        <v>79</v>
      </c>
      <c r="T5" s="71" t="s">
        <v>0</v>
      </c>
      <c r="U5" s="71" t="s">
        <v>80</v>
      </c>
      <c r="V5" s="71" t="s">
        <v>81</v>
      </c>
      <c r="W5" s="71" t="s">
        <v>82</v>
      </c>
      <c r="X5" s="71" t="s">
        <v>83</v>
      </c>
      <c r="Y5" s="71" t="s">
        <v>84</v>
      </c>
      <c r="Z5" s="71" t="s">
        <v>85</v>
      </c>
      <c r="AA5" s="71" t="s">
        <v>86</v>
      </c>
      <c r="AB5" s="71" t="s">
        <v>87</v>
      </c>
      <c r="AC5" s="71" t="s">
        <v>89</v>
      </c>
      <c r="AD5" s="71" t="s">
        <v>90</v>
      </c>
      <c r="AE5" s="71" t="s">
        <v>91</v>
      </c>
      <c r="AF5" s="71" t="s">
        <v>92</v>
      </c>
      <c r="AG5" s="71" t="s">
        <v>93</v>
      </c>
      <c r="AH5" s="71" t="s">
        <v>46</v>
      </c>
      <c r="AI5" s="71" t="s">
        <v>83</v>
      </c>
      <c r="AJ5" s="71" t="s">
        <v>84</v>
      </c>
      <c r="AK5" s="71" t="s">
        <v>85</v>
      </c>
      <c r="AL5" s="71" t="s">
        <v>86</v>
      </c>
      <c r="AM5" s="71" t="s">
        <v>87</v>
      </c>
      <c r="AN5" s="71" t="s">
        <v>89</v>
      </c>
      <c r="AO5" s="71" t="s">
        <v>90</v>
      </c>
      <c r="AP5" s="71" t="s">
        <v>91</v>
      </c>
      <c r="AQ5" s="71" t="s">
        <v>92</v>
      </c>
      <c r="AR5" s="71" t="s">
        <v>93</v>
      </c>
      <c r="AS5" s="71" t="s">
        <v>88</v>
      </c>
      <c r="AT5" s="71" t="s">
        <v>83</v>
      </c>
      <c r="AU5" s="71" t="s">
        <v>84</v>
      </c>
      <c r="AV5" s="71" t="s">
        <v>85</v>
      </c>
      <c r="AW5" s="71" t="s">
        <v>86</v>
      </c>
      <c r="AX5" s="71" t="s">
        <v>87</v>
      </c>
      <c r="AY5" s="71" t="s">
        <v>89</v>
      </c>
      <c r="AZ5" s="71" t="s">
        <v>90</v>
      </c>
      <c r="BA5" s="71" t="s">
        <v>91</v>
      </c>
      <c r="BB5" s="71" t="s">
        <v>92</v>
      </c>
      <c r="BC5" s="71" t="s">
        <v>93</v>
      </c>
      <c r="BD5" s="71" t="s">
        <v>88</v>
      </c>
      <c r="BE5" s="71" t="s">
        <v>83</v>
      </c>
      <c r="BF5" s="71" t="s">
        <v>84</v>
      </c>
      <c r="BG5" s="71" t="s">
        <v>85</v>
      </c>
      <c r="BH5" s="71" t="s">
        <v>86</v>
      </c>
      <c r="BI5" s="71" t="s">
        <v>87</v>
      </c>
      <c r="BJ5" s="71" t="s">
        <v>89</v>
      </c>
      <c r="BK5" s="71" t="s">
        <v>90</v>
      </c>
      <c r="BL5" s="71" t="s">
        <v>91</v>
      </c>
      <c r="BM5" s="71" t="s">
        <v>92</v>
      </c>
      <c r="BN5" s="71" t="s">
        <v>93</v>
      </c>
      <c r="BO5" s="71" t="s">
        <v>88</v>
      </c>
      <c r="BP5" s="71" t="s">
        <v>83</v>
      </c>
      <c r="BQ5" s="71" t="s">
        <v>84</v>
      </c>
      <c r="BR5" s="71" t="s">
        <v>85</v>
      </c>
      <c r="BS5" s="71" t="s">
        <v>86</v>
      </c>
      <c r="BT5" s="71" t="s">
        <v>87</v>
      </c>
      <c r="BU5" s="71" t="s">
        <v>89</v>
      </c>
      <c r="BV5" s="71" t="s">
        <v>90</v>
      </c>
      <c r="BW5" s="71" t="s">
        <v>91</v>
      </c>
      <c r="BX5" s="71" t="s">
        <v>92</v>
      </c>
      <c r="BY5" s="71" t="s">
        <v>93</v>
      </c>
      <c r="BZ5" s="71" t="s">
        <v>88</v>
      </c>
      <c r="CA5" s="71" t="s">
        <v>83</v>
      </c>
      <c r="CB5" s="71" t="s">
        <v>84</v>
      </c>
      <c r="CC5" s="71" t="s">
        <v>85</v>
      </c>
      <c r="CD5" s="71" t="s">
        <v>86</v>
      </c>
      <c r="CE5" s="71" t="s">
        <v>87</v>
      </c>
      <c r="CF5" s="71" t="s">
        <v>89</v>
      </c>
      <c r="CG5" s="71" t="s">
        <v>90</v>
      </c>
      <c r="CH5" s="71" t="s">
        <v>91</v>
      </c>
      <c r="CI5" s="71" t="s">
        <v>92</v>
      </c>
      <c r="CJ5" s="71" t="s">
        <v>93</v>
      </c>
      <c r="CK5" s="71" t="s">
        <v>88</v>
      </c>
      <c r="CL5" s="71" t="s">
        <v>83</v>
      </c>
      <c r="CM5" s="71" t="s">
        <v>84</v>
      </c>
      <c r="CN5" s="71" t="s">
        <v>85</v>
      </c>
      <c r="CO5" s="71" t="s">
        <v>86</v>
      </c>
      <c r="CP5" s="71" t="s">
        <v>87</v>
      </c>
      <c r="CQ5" s="71" t="s">
        <v>89</v>
      </c>
      <c r="CR5" s="71" t="s">
        <v>90</v>
      </c>
      <c r="CS5" s="71" t="s">
        <v>91</v>
      </c>
      <c r="CT5" s="71" t="s">
        <v>92</v>
      </c>
      <c r="CU5" s="71" t="s">
        <v>93</v>
      </c>
      <c r="CV5" s="71" t="s">
        <v>88</v>
      </c>
      <c r="CW5" s="71" t="s">
        <v>83</v>
      </c>
      <c r="CX5" s="71" t="s">
        <v>84</v>
      </c>
      <c r="CY5" s="71" t="s">
        <v>85</v>
      </c>
      <c r="CZ5" s="71" t="s">
        <v>86</v>
      </c>
      <c r="DA5" s="71" t="s">
        <v>87</v>
      </c>
      <c r="DB5" s="71" t="s">
        <v>89</v>
      </c>
      <c r="DC5" s="71" t="s">
        <v>90</v>
      </c>
      <c r="DD5" s="71" t="s">
        <v>91</v>
      </c>
      <c r="DE5" s="71" t="s">
        <v>92</v>
      </c>
      <c r="DF5" s="71" t="s">
        <v>93</v>
      </c>
      <c r="DG5" s="71" t="s">
        <v>88</v>
      </c>
      <c r="DH5" s="71" t="s">
        <v>83</v>
      </c>
      <c r="DI5" s="71" t="s">
        <v>84</v>
      </c>
      <c r="DJ5" s="71" t="s">
        <v>85</v>
      </c>
      <c r="DK5" s="71" t="s">
        <v>86</v>
      </c>
      <c r="DL5" s="71" t="s">
        <v>87</v>
      </c>
      <c r="DM5" s="71" t="s">
        <v>89</v>
      </c>
      <c r="DN5" s="71" t="s">
        <v>90</v>
      </c>
      <c r="DO5" s="71" t="s">
        <v>91</v>
      </c>
      <c r="DP5" s="71" t="s">
        <v>92</v>
      </c>
      <c r="DQ5" s="71" t="s">
        <v>93</v>
      </c>
      <c r="DR5" s="71" t="s">
        <v>88</v>
      </c>
      <c r="DS5" s="71" t="s">
        <v>83</v>
      </c>
      <c r="DT5" s="71" t="s">
        <v>84</v>
      </c>
      <c r="DU5" s="71" t="s">
        <v>85</v>
      </c>
      <c r="DV5" s="71" t="s">
        <v>86</v>
      </c>
      <c r="DW5" s="71" t="s">
        <v>87</v>
      </c>
      <c r="DX5" s="71" t="s">
        <v>89</v>
      </c>
      <c r="DY5" s="71" t="s">
        <v>90</v>
      </c>
      <c r="DZ5" s="71" t="s">
        <v>91</v>
      </c>
      <c r="EA5" s="71" t="s">
        <v>92</v>
      </c>
      <c r="EB5" s="71" t="s">
        <v>93</v>
      </c>
      <c r="EC5" s="71" t="s">
        <v>88</v>
      </c>
      <c r="ED5" s="71" t="s">
        <v>83</v>
      </c>
      <c r="EE5" s="71" t="s">
        <v>84</v>
      </c>
      <c r="EF5" s="71" t="s">
        <v>85</v>
      </c>
      <c r="EG5" s="71" t="s">
        <v>86</v>
      </c>
      <c r="EH5" s="71" t="s">
        <v>87</v>
      </c>
      <c r="EI5" s="71" t="s">
        <v>89</v>
      </c>
      <c r="EJ5" s="71" t="s">
        <v>90</v>
      </c>
      <c r="EK5" s="71" t="s">
        <v>91</v>
      </c>
      <c r="EL5" s="71" t="s">
        <v>92</v>
      </c>
      <c r="EM5" s="71" t="s">
        <v>93</v>
      </c>
      <c r="EN5" s="71" t="s">
        <v>88</v>
      </c>
    </row>
    <row r="6" spans="1:144" s="59" customFormat="1">
      <c r="A6" s="60" t="s">
        <v>95</v>
      </c>
      <c r="B6" s="65">
        <f t="shared" ref="B6:W6" si="1">B7</f>
        <v>2018</v>
      </c>
      <c r="C6" s="65">
        <f t="shared" si="1"/>
        <v>15130</v>
      </c>
      <c r="D6" s="65">
        <f t="shared" si="1"/>
        <v>47</v>
      </c>
      <c r="E6" s="65">
        <f t="shared" si="1"/>
        <v>1</v>
      </c>
      <c r="F6" s="65">
        <f t="shared" si="1"/>
        <v>0</v>
      </c>
      <c r="G6" s="65">
        <f t="shared" si="1"/>
        <v>0</v>
      </c>
      <c r="H6" s="65" t="str">
        <f t="shared" si="1"/>
        <v>北海道　中頓別町</v>
      </c>
      <c r="I6" s="65" t="str">
        <f t="shared" si="1"/>
        <v>法非適用</v>
      </c>
      <c r="J6" s="65" t="str">
        <f t="shared" si="1"/>
        <v>水道事業</v>
      </c>
      <c r="K6" s="65" t="str">
        <f t="shared" si="1"/>
        <v>簡易水道事業</v>
      </c>
      <c r="L6" s="65" t="str">
        <f t="shared" si="1"/>
        <v>D4</v>
      </c>
      <c r="M6" s="65" t="str">
        <f t="shared" si="1"/>
        <v>非設置</v>
      </c>
      <c r="N6" s="74" t="str">
        <f t="shared" si="1"/>
        <v>-</v>
      </c>
      <c r="O6" s="74" t="str">
        <f t="shared" si="1"/>
        <v>該当数値なし</v>
      </c>
      <c r="P6" s="74">
        <f t="shared" si="1"/>
        <v>100</v>
      </c>
      <c r="Q6" s="74">
        <f t="shared" si="1"/>
        <v>4300</v>
      </c>
      <c r="R6" s="74">
        <f t="shared" si="1"/>
        <v>1730</v>
      </c>
      <c r="S6" s="74">
        <f t="shared" si="1"/>
        <v>398.51</v>
      </c>
      <c r="T6" s="74">
        <f t="shared" si="1"/>
        <v>4.34</v>
      </c>
      <c r="U6" s="74">
        <f t="shared" si="1"/>
        <v>1696</v>
      </c>
      <c r="V6" s="74">
        <f t="shared" si="1"/>
        <v>22.76</v>
      </c>
      <c r="W6" s="74">
        <f t="shared" si="1"/>
        <v>74.52</v>
      </c>
      <c r="X6" s="80">
        <f t="shared" ref="X6:AG6" si="2">IF(X7="",NA(),X7)</f>
        <v>79.39</v>
      </c>
      <c r="Y6" s="80">
        <f t="shared" si="2"/>
        <v>75.34</v>
      </c>
      <c r="Z6" s="80">
        <f t="shared" si="2"/>
        <v>83.74</v>
      </c>
      <c r="AA6" s="80">
        <f t="shared" si="2"/>
        <v>83.29</v>
      </c>
      <c r="AB6" s="80">
        <f t="shared" si="2"/>
        <v>87.34</v>
      </c>
      <c r="AC6" s="80">
        <f t="shared" si="2"/>
        <v>73.06</v>
      </c>
      <c r="AD6" s="80">
        <f t="shared" si="2"/>
        <v>72.03</v>
      </c>
      <c r="AE6" s="80">
        <f t="shared" si="2"/>
        <v>72.11</v>
      </c>
      <c r="AF6" s="80">
        <f t="shared" si="2"/>
        <v>74.05</v>
      </c>
      <c r="AG6" s="80">
        <f t="shared" si="2"/>
        <v>73.25</v>
      </c>
      <c r="AH6" s="74" t="str">
        <f>IF(AH7="","",IF(AH7="-","【-】","【"&amp;SUBSTITUTE(TEXT(AH7,"#,##0.00"),"-","△")&amp;"】"))</f>
        <v>【75.60】</v>
      </c>
      <c r="AI6" s="74" t="e">
        <f t="shared" ref="AI6:AR6" si="3">IF(AI7="",NA(),AI7)</f>
        <v>#N/A</v>
      </c>
      <c r="AJ6" s="74" t="e">
        <f t="shared" si="3"/>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str">
        <f>IF(AS7="","",IF(AS7="-","【-】","【"&amp;SUBSTITUTE(TEXT(AS7,"#,##0.00"),"-","△")&amp;"】"))</f>
        <v/>
      </c>
      <c r="AT6" s="74" t="e">
        <f t="shared" ref="AT6:BC6" si="4">IF(AT7="",NA(),AT7)</f>
        <v>#N/A</v>
      </c>
      <c r="AU6" s="74" t="e">
        <f t="shared" si="4"/>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str">
        <f>IF(BD7="","",IF(BD7="-","【-】","【"&amp;SUBSTITUTE(TEXT(BD7,"#,##0.00"),"-","△")&amp;"】"))</f>
        <v/>
      </c>
      <c r="BE6" s="80">
        <f t="shared" ref="BE6:BN6" si="5">IF(BE7="",NA(),BE7)</f>
        <v>893.28</v>
      </c>
      <c r="BF6" s="80">
        <f t="shared" si="5"/>
        <v>847.12</v>
      </c>
      <c r="BG6" s="80">
        <f t="shared" si="5"/>
        <v>775.71</v>
      </c>
      <c r="BH6" s="80">
        <f t="shared" si="5"/>
        <v>726.2</v>
      </c>
      <c r="BI6" s="80">
        <f t="shared" si="5"/>
        <v>667.44</v>
      </c>
      <c r="BJ6" s="80">
        <f t="shared" si="5"/>
        <v>1486.62</v>
      </c>
      <c r="BK6" s="80">
        <f t="shared" si="5"/>
        <v>1510.14</v>
      </c>
      <c r="BL6" s="80">
        <f t="shared" si="5"/>
        <v>1595.62</v>
      </c>
      <c r="BM6" s="80">
        <f t="shared" si="5"/>
        <v>1302.33</v>
      </c>
      <c r="BN6" s="80">
        <f t="shared" si="5"/>
        <v>1274.21</v>
      </c>
      <c r="BO6" s="74" t="str">
        <f>IF(BO7="","",IF(BO7="-","【-】","【"&amp;SUBSTITUTE(TEXT(BO7,"#,##0.00"),"-","△")&amp;"】"))</f>
        <v>【1,074.14】</v>
      </c>
      <c r="BP6" s="80">
        <f t="shared" ref="BP6:BY6" si="6">IF(BP7="",NA(),BP7)</f>
        <v>71.819999999999993</v>
      </c>
      <c r="BQ6" s="80">
        <f t="shared" si="6"/>
        <v>66.709999999999994</v>
      </c>
      <c r="BR6" s="80">
        <f t="shared" si="6"/>
        <v>62.01</v>
      </c>
      <c r="BS6" s="80">
        <f t="shared" si="6"/>
        <v>62.32</v>
      </c>
      <c r="BT6" s="80">
        <f t="shared" si="6"/>
        <v>61.28</v>
      </c>
      <c r="BU6" s="80">
        <f t="shared" si="6"/>
        <v>24.39</v>
      </c>
      <c r="BV6" s="80">
        <f t="shared" si="6"/>
        <v>22.67</v>
      </c>
      <c r="BW6" s="80">
        <f t="shared" si="6"/>
        <v>37.92</v>
      </c>
      <c r="BX6" s="80">
        <f t="shared" si="6"/>
        <v>40.89</v>
      </c>
      <c r="BY6" s="80">
        <f t="shared" si="6"/>
        <v>41.25</v>
      </c>
      <c r="BZ6" s="74" t="str">
        <f>IF(BZ7="","",IF(BZ7="-","【-】","【"&amp;SUBSTITUTE(TEXT(BZ7,"#,##0.00"),"-","△")&amp;"】"))</f>
        <v>【54.36】</v>
      </c>
      <c r="CA6" s="80">
        <f t="shared" ref="CA6:CJ6" si="7">IF(CA7="",NA(),CA7)</f>
        <v>159.13</v>
      </c>
      <c r="CB6" s="80">
        <f t="shared" si="7"/>
        <v>170.82</v>
      </c>
      <c r="CC6" s="80">
        <f t="shared" si="7"/>
        <v>184.68</v>
      </c>
      <c r="CD6" s="80">
        <f t="shared" si="7"/>
        <v>183.51</v>
      </c>
      <c r="CE6" s="80">
        <f t="shared" si="7"/>
        <v>198.51</v>
      </c>
      <c r="CF6" s="80">
        <f t="shared" si="7"/>
        <v>734.18</v>
      </c>
      <c r="CG6" s="80">
        <f t="shared" si="7"/>
        <v>789.62</v>
      </c>
      <c r="CH6" s="80">
        <f t="shared" si="7"/>
        <v>423.18</v>
      </c>
      <c r="CI6" s="80">
        <f t="shared" si="7"/>
        <v>383.2</v>
      </c>
      <c r="CJ6" s="80">
        <f t="shared" si="7"/>
        <v>383.25</v>
      </c>
      <c r="CK6" s="74" t="str">
        <f>IF(CK7="","",IF(CK7="-","【-】","【"&amp;SUBSTITUTE(TEXT(CK7,"#,##0.00"),"-","△")&amp;"】"))</f>
        <v>【296.40】</v>
      </c>
      <c r="CL6" s="80">
        <f t="shared" ref="CL6:CU6" si="8">IF(CL7="",NA(),CL7)</f>
        <v>57.63</v>
      </c>
      <c r="CM6" s="80">
        <f t="shared" si="8"/>
        <v>59.04</v>
      </c>
      <c r="CN6" s="80">
        <f t="shared" si="8"/>
        <v>60.81</v>
      </c>
      <c r="CO6" s="80">
        <f t="shared" si="8"/>
        <v>61.36</v>
      </c>
      <c r="CP6" s="80">
        <f t="shared" si="8"/>
        <v>62.54</v>
      </c>
      <c r="CQ6" s="80">
        <f t="shared" si="8"/>
        <v>48.36</v>
      </c>
      <c r="CR6" s="80">
        <f t="shared" si="8"/>
        <v>48.7</v>
      </c>
      <c r="CS6" s="80">
        <f t="shared" si="8"/>
        <v>46.9</v>
      </c>
      <c r="CT6" s="80">
        <f t="shared" si="8"/>
        <v>47.95</v>
      </c>
      <c r="CU6" s="80">
        <f t="shared" si="8"/>
        <v>48.26</v>
      </c>
      <c r="CV6" s="74" t="str">
        <f>IF(CV7="","",IF(CV7="-","【-】","【"&amp;SUBSTITUTE(TEXT(CV7,"#,##0.00"),"-","△")&amp;"】"))</f>
        <v>【55.95】</v>
      </c>
      <c r="CW6" s="80">
        <f t="shared" ref="CW6:DF6" si="9">IF(CW7="",NA(),CW7)</f>
        <v>83.85</v>
      </c>
      <c r="CX6" s="80">
        <f t="shared" si="9"/>
        <v>80.72</v>
      </c>
      <c r="CY6" s="80">
        <f t="shared" si="9"/>
        <v>79.34</v>
      </c>
      <c r="CZ6" s="80">
        <f t="shared" si="9"/>
        <v>77.67</v>
      </c>
      <c r="DA6" s="80">
        <f t="shared" si="9"/>
        <v>71.319999999999993</v>
      </c>
      <c r="DB6" s="80">
        <f t="shared" si="9"/>
        <v>75.239999999999995</v>
      </c>
      <c r="DC6" s="80">
        <f t="shared" si="9"/>
        <v>74.959999999999994</v>
      </c>
      <c r="DD6" s="80">
        <f t="shared" si="9"/>
        <v>74.63</v>
      </c>
      <c r="DE6" s="80">
        <f t="shared" si="9"/>
        <v>74.900000000000006</v>
      </c>
      <c r="DF6" s="80">
        <f t="shared" si="9"/>
        <v>72.72</v>
      </c>
      <c r="DG6" s="74" t="str">
        <f>IF(DG7="","",IF(DG7="-","【-】","【"&amp;SUBSTITUTE(TEXT(DG7,"#,##0.00"),"-","△")&amp;"】"))</f>
        <v>【73.77】</v>
      </c>
      <c r="DH6" s="74" t="e">
        <f t="shared" ref="DH6:DQ6" si="10">IF(DH7="",NA(),DH7)</f>
        <v>#N/A</v>
      </c>
      <c r="DI6" s="74" t="e">
        <f t="shared" si="10"/>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str">
        <f>IF(DR7="","",IF(DR7="-","【-】","【"&amp;SUBSTITUTE(TEXT(DR7,"#,##0.00"),"-","△")&amp;"】"))</f>
        <v/>
      </c>
      <c r="DS6" s="74" t="e">
        <f t="shared" ref="DS6:EB6" si="11">IF(DS7="",NA(),DS7)</f>
        <v>#N/A</v>
      </c>
      <c r="DT6" s="74" t="e">
        <f t="shared" si="11"/>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str">
        <f>IF(EC7="","",IF(EC7="-","【-】","【"&amp;SUBSTITUTE(TEXT(EC7,"#,##0.00"),"-","△")&amp;"】"))</f>
        <v/>
      </c>
      <c r="ED6" s="74">
        <f t="shared" ref="ED6:EM6" si="12">IF(ED7="",NA(),ED7)</f>
        <v>0</v>
      </c>
      <c r="EE6" s="74">
        <f t="shared" si="12"/>
        <v>0</v>
      </c>
      <c r="EF6" s="80">
        <f t="shared" si="12"/>
        <v>3.e-002</v>
      </c>
      <c r="EG6" s="74">
        <f t="shared" si="12"/>
        <v>0</v>
      </c>
      <c r="EH6" s="74">
        <f t="shared" si="12"/>
        <v>0</v>
      </c>
      <c r="EI6" s="80">
        <f t="shared" si="12"/>
        <v>0.91</v>
      </c>
      <c r="EJ6" s="80">
        <f t="shared" si="12"/>
        <v>1.26</v>
      </c>
      <c r="EK6" s="80">
        <f t="shared" si="12"/>
        <v>0.78</v>
      </c>
      <c r="EL6" s="80">
        <f t="shared" si="12"/>
        <v>0.56999999999999995</v>
      </c>
      <c r="EM6" s="80">
        <f t="shared" si="12"/>
        <v>0.62</v>
      </c>
      <c r="EN6" s="74" t="str">
        <f>IF(EN7="","",IF(EN7="-","【-】","【"&amp;SUBSTITUTE(TEXT(EN7,"#,##0.00"),"-","△")&amp;"】"))</f>
        <v>【0.54】</v>
      </c>
    </row>
    <row r="7" spans="1:144" s="59" customFormat="1">
      <c r="A7" s="60"/>
      <c r="B7" s="66">
        <v>2018</v>
      </c>
      <c r="C7" s="66">
        <v>15130</v>
      </c>
      <c r="D7" s="66">
        <v>47</v>
      </c>
      <c r="E7" s="66">
        <v>1</v>
      </c>
      <c r="F7" s="66">
        <v>0</v>
      </c>
      <c r="G7" s="66">
        <v>0</v>
      </c>
      <c r="H7" s="66" t="s">
        <v>96</v>
      </c>
      <c r="I7" s="66" t="s">
        <v>97</v>
      </c>
      <c r="J7" s="66" t="s">
        <v>98</v>
      </c>
      <c r="K7" s="66" t="s">
        <v>99</v>
      </c>
      <c r="L7" s="66" t="s">
        <v>100</v>
      </c>
      <c r="M7" s="66" t="s">
        <v>12</v>
      </c>
      <c r="N7" s="75" t="s">
        <v>39</v>
      </c>
      <c r="O7" s="75" t="s">
        <v>101</v>
      </c>
      <c r="P7" s="75">
        <v>100</v>
      </c>
      <c r="Q7" s="75">
        <v>4300</v>
      </c>
      <c r="R7" s="75">
        <v>1730</v>
      </c>
      <c r="S7" s="75">
        <v>398.51</v>
      </c>
      <c r="T7" s="75">
        <v>4.34</v>
      </c>
      <c r="U7" s="75">
        <v>1696</v>
      </c>
      <c r="V7" s="75">
        <v>22.76</v>
      </c>
      <c r="W7" s="75">
        <v>74.52</v>
      </c>
      <c r="X7" s="75">
        <v>79.39</v>
      </c>
      <c r="Y7" s="75">
        <v>75.34</v>
      </c>
      <c r="Z7" s="75">
        <v>83.74</v>
      </c>
      <c r="AA7" s="75">
        <v>83.29</v>
      </c>
      <c r="AB7" s="75">
        <v>87.34</v>
      </c>
      <c r="AC7" s="75">
        <v>73.06</v>
      </c>
      <c r="AD7" s="75">
        <v>72.03</v>
      </c>
      <c r="AE7" s="75">
        <v>72.11</v>
      </c>
      <c r="AF7" s="75">
        <v>74.05</v>
      </c>
      <c r="AG7" s="75">
        <v>73.25</v>
      </c>
      <c r="AH7" s="75">
        <v>75.599999999999994</v>
      </c>
      <c r="AI7" s="75"/>
      <c r="AJ7" s="75"/>
      <c r="AK7" s="75"/>
      <c r="AL7" s="75"/>
      <c r="AM7" s="75"/>
      <c r="AN7" s="75"/>
      <c r="AO7" s="75"/>
      <c r="AP7" s="75"/>
      <c r="AQ7" s="75"/>
      <c r="AR7" s="75"/>
      <c r="AS7" s="75"/>
      <c r="AT7" s="75"/>
      <c r="AU7" s="75"/>
      <c r="AV7" s="75"/>
      <c r="AW7" s="75"/>
      <c r="AX7" s="75"/>
      <c r="AY7" s="75"/>
      <c r="AZ7" s="75"/>
      <c r="BA7" s="75"/>
      <c r="BB7" s="75"/>
      <c r="BC7" s="75"/>
      <c r="BD7" s="75"/>
      <c r="BE7" s="75">
        <v>893.28</v>
      </c>
      <c r="BF7" s="75">
        <v>847.12</v>
      </c>
      <c r="BG7" s="75">
        <v>775.71</v>
      </c>
      <c r="BH7" s="75">
        <v>726.2</v>
      </c>
      <c r="BI7" s="75">
        <v>667.44</v>
      </c>
      <c r="BJ7" s="75">
        <v>1486.62</v>
      </c>
      <c r="BK7" s="75">
        <v>1510.14</v>
      </c>
      <c r="BL7" s="75">
        <v>1595.62</v>
      </c>
      <c r="BM7" s="75">
        <v>1302.33</v>
      </c>
      <c r="BN7" s="75">
        <v>1274.21</v>
      </c>
      <c r="BO7" s="75">
        <v>1074.1400000000001</v>
      </c>
      <c r="BP7" s="75">
        <v>71.819999999999993</v>
      </c>
      <c r="BQ7" s="75">
        <v>66.709999999999994</v>
      </c>
      <c r="BR7" s="75">
        <v>62.01</v>
      </c>
      <c r="BS7" s="75">
        <v>62.32</v>
      </c>
      <c r="BT7" s="75">
        <v>61.28</v>
      </c>
      <c r="BU7" s="75">
        <v>24.39</v>
      </c>
      <c r="BV7" s="75">
        <v>22.67</v>
      </c>
      <c r="BW7" s="75">
        <v>37.92</v>
      </c>
      <c r="BX7" s="75">
        <v>40.89</v>
      </c>
      <c r="BY7" s="75">
        <v>41.25</v>
      </c>
      <c r="BZ7" s="75">
        <v>54.36</v>
      </c>
      <c r="CA7" s="75">
        <v>159.13</v>
      </c>
      <c r="CB7" s="75">
        <v>170.82</v>
      </c>
      <c r="CC7" s="75">
        <v>184.68</v>
      </c>
      <c r="CD7" s="75">
        <v>183.51</v>
      </c>
      <c r="CE7" s="75">
        <v>198.51</v>
      </c>
      <c r="CF7" s="75">
        <v>734.18</v>
      </c>
      <c r="CG7" s="75">
        <v>789.62</v>
      </c>
      <c r="CH7" s="75">
        <v>423.18</v>
      </c>
      <c r="CI7" s="75">
        <v>383.2</v>
      </c>
      <c r="CJ7" s="75">
        <v>383.25</v>
      </c>
      <c r="CK7" s="75">
        <v>296.39999999999998</v>
      </c>
      <c r="CL7" s="75">
        <v>57.63</v>
      </c>
      <c r="CM7" s="75">
        <v>59.04</v>
      </c>
      <c r="CN7" s="75">
        <v>60.81</v>
      </c>
      <c r="CO7" s="75">
        <v>61.36</v>
      </c>
      <c r="CP7" s="75">
        <v>62.54</v>
      </c>
      <c r="CQ7" s="75">
        <v>48.36</v>
      </c>
      <c r="CR7" s="75">
        <v>48.7</v>
      </c>
      <c r="CS7" s="75">
        <v>46.9</v>
      </c>
      <c r="CT7" s="75">
        <v>47.95</v>
      </c>
      <c r="CU7" s="75">
        <v>48.26</v>
      </c>
      <c r="CV7" s="75">
        <v>55.95</v>
      </c>
      <c r="CW7" s="75">
        <v>83.85</v>
      </c>
      <c r="CX7" s="75">
        <v>80.72</v>
      </c>
      <c r="CY7" s="75">
        <v>79.34</v>
      </c>
      <c r="CZ7" s="75">
        <v>77.67</v>
      </c>
      <c r="DA7" s="75">
        <v>71.319999999999993</v>
      </c>
      <c r="DB7" s="75">
        <v>75.239999999999995</v>
      </c>
      <c r="DC7" s="75">
        <v>74.959999999999994</v>
      </c>
      <c r="DD7" s="75">
        <v>74.63</v>
      </c>
      <c r="DE7" s="75">
        <v>74.900000000000006</v>
      </c>
      <c r="DF7" s="75">
        <v>72.72</v>
      </c>
      <c r="DG7" s="75">
        <v>73.77</v>
      </c>
      <c r="DH7" s="75"/>
      <c r="DI7" s="75"/>
      <c r="DJ7" s="75"/>
      <c r="DK7" s="75"/>
      <c r="DL7" s="75"/>
      <c r="DM7" s="75"/>
      <c r="DN7" s="75"/>
      <c r="DO7" s="75"/>
      <c r="DP7" s="75"/>
      <c r="DQ7" s="75"/>
      <c r="DR7" s="75"/>
      <c r="DS7" s="75"/>
      <c r="DT7" s="75"/>
      <c r="DU7" s="75"/>
      <c r="DV7" s="75"/>
      <c r="DW7" s="75"/>
      <c r="DX7" s="75"/>
      <c r="DY7" s="75"/>
      <c r="DZ7" s="75"/>
      <c r="EA7" s="75"/>
      <c r="EB7" s="75"/>
      <c r="EC7" s="75"/>
      <c r="ED7" s="75">
        <v>0</v>
      </c>
      <c r="EE7" s="75">
        <v>0</v>
      </c>
      <c r="EF7" s="75">
        <v>3.e-002</v>
      </c>
      <c r="EG7" s="75">
        <v>0</v>
      </c>
      <c r="EH7" s="75">
        <v>0</v>
      </c>
      <c r="EI7" s="75">
        <v>0.91</v>
      </c>
      <c r="EJ7" s="75">
        <v>1.26</v>
      </c>
      <c r="EK7" s="75">
        <v>0.78</v>
      </c>
      <c r="EL7" s="75">
        <v>0.56999999999999995</v>
      </c>
      <c r="EM7" s="75">
        <v>0.62</v>
      </c>
      <c r="EN7" s="75">
        <v>0.54</v>
      </c>
    </row>
    <row r="8" spans="1:144">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1"/>
      <c r="CN8" s="81"/>
      <c r="CO8" s="81"/>
      <c r="CP8" s="81"/>
      <c r="CQ8" s="81"/>
      <c r="CR8" s="81"/>
      <c r="CS8" s="81"/>
      <c r="CT8" s="81"/>
      <c r="CU8" s="81"/>
      <c r="CV8" s="81"/>
      <c r="CW8" s="81"/>
      <c r="CX8" s="81"/>
      <c r="CY8" s="81"/>
      <c r="CZ8" s="81"/>
      <c r="DA8" s="81"/>
      <c r="DB8" s="81"/>
      <c r="DC8" s="81"/>
      <c r="DD8" s="81"/>
      <c r="DE8" s="81"/>
      <c r="DF8" s="81"/>
      <c r="DG8" s="81"/>
      <c r="DH8" s="81"/>
      <c r="DI8" s="81"/>
      <c r="DJ8" s="81"/>
      <c r="DK8" s="81"/>
      <c r="DL8" s="81"/>
      <c r="DM8" s="81"/>
      <c r="DN8" s="81"/>
      <c r="DO8" s="81"/>
      <c r="DP8" s="81"/>
      <c r="DQ8" s="81"/>
      <c r="DR8" s="81"/>
      <c r="DS8" s="81"/>
      <c r="DT8" s="81"/>
      <c r="DU8" s="81"/>
      <c r="DV8" s="81"/>
      <c r="DW8" s="81"/>
      <c r="DX8" s="81"/>
      <c r="DY8" s="81"/>
      <c r="DZ8" s="81"/>
      <c r="EA8" s="81"/>
      <c r="EB8" s="81"/>
      <c r="EC8" s="81"/>
      <c r="ED8" s="81"/>
      <c r="EE8" s="81"/>
      <c r="EF8" s="81"/>
      <c r="EG8" s="81"/>
      <c r="EH8" s="81"/>
      <c r="EI8" s="81"/>
      <c r="EJ8" s="81"/>
      <c r="EK8" s="81"/>
      <c r="EL8" s="81"/>
      <c r="EM8" s="81"/>
      <c r="EN8" s="81"/>
    </row>
    <row r="9" spans="1:144">
      <c r="A9" s="61"/>
      <c r="B9" s="61" t="s">
        <v>102</v>
      </c>
      <c r="C9" s="61" t="s">
        <v>103</v>
      </c>
      <c r="D9" s="61" t="s">
        <v>104</v>
      </c>
      <c r="E9" s="61" t="s">
        <v>105</v>
      </c>
      <c r="F9" s="61" t="s">
        <v>106</v>
      </c>
      <c r="X9" s="81"/>
      <c r="Y9" s="81"/>
      <c r="Z9" s="81"/>
      <c r="AA9" s="81"/>
      <c r="AB9" s="81"/>
      <c r="AC9" s="81"/>
      <c r="AD9" s="81"/>
      <c r="AE9" s="81"/>
      <c r="AF9" s="81"/>
      <c r="AG9" s="81"/>
      <c r="AI9" s="81"/>
      <c r="AJ9" s="81"/>
      <c r="AK9" s="81"/>
      <c r="AL9" s="81"/>
      <c r="AM9" s="81"/>
      <c r="AN9" s="81"/>
      <c r="AO9" s="81"/>
      <c r="AP9" s="81"/>
      <c r="AQ9" s="81"/>
      <c r="AR9" s="81"/>
      <c r="AT9" s="81"/>
      <c r="AU9" s="81"/>
      <c r="AV9" s="81"/>
      <c r="AW9" s="81"/>
      <c r="AX9" s="81"/>
      <c r="AY9" s="81"/>
      <c r="AZ9" s="81"/>
      <c r="BA9" s="81"/>
      <c r="BB9" s="81"/>
      <c r="BC9" s="81"/>
      <c r="BE9" s="81"/>
      <c r="BF9" s="81"/>
      <c r="BG9" s="81"/>
      <c r="BH9" s="81"/>
      <c r="BI9" s="81"/>
      <c r="BJ9" s="81"/>
      <c r="BK9" s="81"/>
      <c r="BL9" s="81"/>
      <c r="BM9" s="81"/>
      <c r="BN9" s="81"/>
      <c r="BP9" s="81"/>
      <c r="BQ9" s="81"/>
      <c r="BR9" s="81"/>
      <c r="BS9" s="81"/>
      <c r="BT9" s="81"/>
      <c r="BU9" s="81"/>
      <c r="BV9" s="81"/>
      <c r="BW9" s="81"/>
      <c r="BX9" s="81"/>
      <c r="BY9" s="81"/>
      <c r="CA9" s="81"/>
      <c r="CB9" s="81"/>
      <c r="CC9" s="81"/>
      <c r="CD9" s="81"/>
      <c r="CE9" s="81"/>
      <c r="CF9" s="81"/>
      <c r="CG9" s="81"/>
      <c r="CH9" s="81"/>
      <c r="CI9" s="81"/>
      <c r="CJ9" s="81"/>
      <c r="CL9" s="81"/>
      <c r="CM9" s="81"/>
      <c r="CN9" s="81"/>
      <c r="CO9" s="81"/>
      <c r="CP9" s="81"/>
      <c r="CQ9" s="81"/>
      <c r="CR9" s="81"/>
      <c r="CS9" s="81"/>
      <c r="CT9" s="81"/>
      <c r="CU9" s="81"/>
      <c r="CW9" s="81"/>
      <c r="CX9" s="81"/>
      <c r="CY9" s="81"/>
      <c r="CZ9" s="81"/>
      <c r="DA9" s="81"/>
      <c r="DB9" s="81"/>
      <c r="DC9" s="81"/>
      <c r="DD9" s="81"/>
      <c r="DE9" s="81"/>
      <c r="DF9" s="81"/>
      <c r="DH9" s="81"/>
      <c r="DI9" s="81"/>
      <c r="DJ9" s="81"/>
      <c r="DK9" s="81"/>
      <c r="DL9" s="81"/>
      <c r="DM9" s="81"/>
      <c r="DN9" s="81"/>
      <c r="DO9" s="81"/>
      <c r="DP9" s="81"/>
      <c r="DQ9" s="81"/>
      <c r="DS9" s="81"/>
      <c r="DT9" s="81"/>
      <c r="DU9" s="81"/>
      <c r="DV9" s="81"/>
      <c r="DW9" s="81"/>
      <c r="DX9" s="81"/>
      <c r="DY9" s="81"/>
      <c r="DZ9" s="81"/>
      <c r="EA9" s="81"/>
      <c r="EB9" s="81"/>
      <c r="ED9" s="81"/>
      <c r="EE9" s="81"/>
      <c r="EF9" s="81"/>
      <c r="EG9" s="81"/>
      <c r="EH9" s="81"/>
      <c r="EI9" s="81"/>
      <c r="EJ9" s="81"/>
      <c r="EK9" s="81"/>
      <c r="EL9" s="81"/>
      <c r="EM9" s="81"/>
    </row>
    <row r="10" spans="1:144">
      <c r="A10" s="61" t="s">
        <v>53</v>
      </c>
      <c r="B10" s="67">
        <f>DATEVALUE($B$6-4&amp;"年1月1日")</f>
        <v>41640</v>
      </c>
      <c r="C10" s="67">
        <f>DATEVALUE($B$6-3&amp;"年1月1日")</f>
        <v>42005</v>
      </c>
      <c r="D10" s="67">
        <f>DATEVALUE($B$6-2&amp;"年1月1日")</f>
        <v>42370</v>
      </c>
      <c r="E10" s="67">
        <f>DATEVALUE($B$6-1&amp;"年1月1日")</f>
        <v>42736</v>
      </c>
      <c r="F10" s="67">
        <f>DATEVALUE($B$6&amp;"年1月1日")</f>
        <v>43101</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2020-01-23T08:44:45Z</cp:lastPrinted>
  <dcterms:created xsi:type="dcterms:W3CDTF">2019-12-05T04:34:36Z</dcterms:created>
  <dcterms:modified xsi:type="dcterms:W3CDTF">2023-02-28T01:33:33Z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2023-02-28T01:33:33Z</vt:filetime>
  </property>
</Properties>
</file>