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JcTEuoMFAVbmXzoOiGGbrnspPtHSPQybMGZ38aTLgGBn0gg4GceYVeDysFcMg26uf50pkuTdIVgG+L8+3d+7w==" workbookSaltValue="PcDUk2KkR41KN0A9eQvNJw==" workbookSpinCount="100000"/>
  <bookViews>
    <workbookView xWindow="-120" yWindow="-120" windowWidth="29040" windowHeight="15840" tabRatio="602"/>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<sst xmlns="http://schemas.openxmlformats.org/spreadsheetml/2006/main" xmlns:r="http://schemas.openxmlformats.org/officeDocument/2006/relationships" count="116" uniqueCount="116">
  <si>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</si>
  <si>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</si>
  <si>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</si>
  <si>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</si>
  <si>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</si>
  <si>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</si>
  <si>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</si>
  <si>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</si>
  <si>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</si>
  <si>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</si>
  <si>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</si>
  <si>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</si>
  <si>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</si>
  <si>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</si>
  <si>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</si>
  <si>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</si>
  <si>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</si>
  <si>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</si>
  <si>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</si>
  <si>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</si>
  <si>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</si>
  <si>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</si>
  <si>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</si>
  <si>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</si>
  <si>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</si>
  <si>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</si>
  <si>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</si>
  <si>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</si>
  <si>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</si>
  <si>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</si>
  <si>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</si>
  <si>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</si>
  <si>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</si>
  <si>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</si>
  <si>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</si>
  <si>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</si>
  <si>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</si>
  <si>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</si>
  <si>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</si>
  <si>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</si>
  <si>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</si>
  <si>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</si>
  <si>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</si>
  <si>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</si>
  <si>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</si>
  <si>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</si>
  <si>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</si>
  <si>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</si>
  <si>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</si>
  <si>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</si>
  <si>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</si>
  <si>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</si>
  <si>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</si>
  <si>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</si>
  <si>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</si>
  <si>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</si>
  <si>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</si>
  <si>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</si>
  <si>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</si>
  <si>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</si>
  <si>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</si>
  <si>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</si>
  <si>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</si>
  <si>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</si>
  <si>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</si>
  <si>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</si>
  <si>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</si>
  <si>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</si>
  <si>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</si>
  <si>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</si>
  <si>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</si>
  <si>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</si>
  <si>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</si>
  <si>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</si>
  <si>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</si>
  <si>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</si>
  <si>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</si>
  <si>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</si>
  <si>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</si>
  <si>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</si>
  <si>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</si>
  <si>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</si>
  <si>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</si>
  <si>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</si>
  <si>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</si>
  <si>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</si>
  <si>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</si>
  <si>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</si>
  <si>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</si>
  <si>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</si>
  <si>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</si>
  <si>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</si>
  <si>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</si>
  <si>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</si>
  <si>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</si>
  <si>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</si>
  <si>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</si>
  <si>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中頓別町</t>
  </si>
  <si>
    <t>法非適用</t>
  </si>
  <si>
    <t>下水道事業</t>
  </si>
  <si>
    <t>D2</t>
  </si>
  <si>
    <t>非設置</t>
  </si>
  <si>
    <t>該当数値なし</t>
  </si>
  <si>
    <t>Ｎ－４年度</t>
    <rPh sb="3" eb="5">
      <t>ネンド</t>
    </rPh>
    <phoneticPr fontId="1"/>
  </si>
  <si>
    <t>Ｎ－３年度</t>
    <rPh sb="3" eb="5">
      <t>ネンド</t>
    </rPh>
    <phoneticPr fontId="1"/>
  </si>
  <si>
    <t xml:space="preserve"> 収益的収支比率について、当初の下水道施設の建設及び下水道管布設に係る地方債償還金の影響等により数値が100％を下回っています。これは収支が赤字であることを示しており、経費回収率については令和２年度については維持管理費の増により汚水処理費の増加に伴い減少しておりますが、下水道使用料だけでは賄えていないため一般会計からの繰入金で補う状況となっています。
　また、有収水量に対して汚水処理費が多いため汚水処理原価が類似団体平均値より高くなっており、今後についても更なる汚水処理費抑制のための経営改善や更新事業等の実施時期及び内容を検討していかなければなりません。</t>
    <rPh sb="1" eb="4">
      <t>シュウエキテキ</t>
    </rPh>
    <rPh sb="4" eb="6">
      <t>シュウシ</t>
    </rPh>
    <rPh sb="6" eb="8">
      <t>ヒリツ</t>
    </rPh>
    <rPh sb="13" eb="15">
      <t>トウショ</t>
    </rPh>
    <rPh sb="16" eb="19">
      <t>ゲスイドウ</t>
    </rPh>
    <rPh sb="19" eb="21">
      <t>シセツ</t>
    </rPh>
    <rPh sb="22" eb="24">
      <t>ケンセツ</t>
    </rPh>
    <rPh sb="24" eb="25">
      <t>オヨ</t>
    </rPh>
    <rPh sb="26" eb="29">
      <t>ゲスイドウ</t>
    </rPh>
    <rPh sb="29" eb="30">
      <t>カン</t>
    </rPh>
    <rPh sb="30" eb="32">
      <t>フセツ</t>
    </rPh>
    <rPh sb="33" eb="34">
      <t>カカ</t>
    </rPh>
    <rPh sb="35" eb="37">
      <t>チホウ</t>
    </rPh>
    <rPh sb="37" eb="38">
      <t>サイ</t>
    </rPh>
    <rPh sb="38" eb="40">
      <t>ショウカン</t>
    </rPh>
    <rPh sb="40" eb="41">
      <t>キン</t>
    </rPh>
    <rPh sb="42" eb="44">
      <t>エイキョウ</t>
    </rPh>
    <rPh sb="44" eb="45">
      <t>トウ</t>
    </rPh>
    <rPh sb="48" eb="50">
      <t>スウチ</t>
    </rPh>
    <rPh sb="56" eb="58">
      <t>シタマワ</t>
    </rPh>
    <rPh sb="67" eb="69">
      <t>シュウシ</t>
    </rPh>
    <rPh sb="70" eb="72">
      <t>アカジ</t>
    </rPh>
    <rPh sb="78" eb="79">
      <t>シメ</t>
    </rPh>
    <rPh sb="84" eb="86">
      <t>ケイヒ</t>
    </rPh>
    <rPh sb="86" eb="88">
      <t>カイシュウ</t>
    </rPh>
    <rPh sb="88" eb="89">
      <t>リツ</t>
    </rPh>
    <rPh sb="94" eb="96">
      <t>レイワ</t>
    </rPh>
    <rPh sb="97" eb="99">
      <t>ネンド</t>
    </rPh>
    <rPh sb="104" eb="106">
      <t>イジ</t>
    </rPh>
    <rPh sb="106" eb="108">
      <t>カンリ</t>
    </rPh>
    <rPh sb="108" eb="109">
      <t>ヒ</t>
    </rPh>
    <rPh sb="110" eb="111">
      <t>ゾウ</t>
    </rPh>
    <rPh sb="114" eb="116">
      <t>オスイ</t>
    </rPh>
    <rPh sb="116" eb="118">
      <t>ショリ</t>
    </rPh>
    <rPh sb="118" eb="119">
      <t>ヒ</t>
    </rPh>
    <rPh sb="120" eb="122">
      <t>ゾウカ</t>
    </rPh>
    <rPh sb="123" eb="124">
      <t>トモナ</t>
    </rPh>
    <rPh sb="125" eb="127">
      <t>ゲンショウ</t>
    </rPh>
    <rPh sb="135" eb="138">
      <t>ゲスイドウ</t>
    </rPh>
    <rPh sb="138" eb="141">
      <t>シヨウリョウ</t>
    </rPh>
    <rPh sb="145" eb="146">
      <t>マカナ</t>
    </rPh>
    <rPh sb="153" eb="155">
      <t>イッパン</t>
    </rPh>
    <rPh sb="155" eb="157">
      <t>カイケイ</t>
    </rPh>
    <rPh sb="160" eb="162">
      <t>クリイレ</t>
    </rPh>
    <rPh sb="162" eb="163">
      <t>キン</t>
    </rPh>
    <rPh sb="164" eb="165">
      <t>オギナ</t>
    </rPh>
    <rPh sb="166" eb="168">
      <t>ジョウキョウ</t>
    </rPh>
    <rPh sb="181" eb="183">
      <t>ユウシュウ</t>
    </rPh>
    <rPh sb="183" eb="185">
      <t>スイリョウ</t>
    </rPh>
    <rPh sb="186" eb="187">
      <t>タイ</t>
    </rPh>
    <rPh sb="189" eb="191">
      <t>オスイ</t>
    </rPh>
    <rPh sb="191" eb="193">
      <t>ショリ</t>
    </rPh>
    <rPh sb="193" eb="194">
      <t>ヒ</t>
    </rPh>
    <rPh sb="195" eb="196">
      <t>オオ</t>
    </rPh>
    <rPh sb="199" eb="201">
      <t>オスイ</t>
    </rPh>
    <rPh sb="201" eb="203">
      <t>ショリ</t>
    </rPh>
    <rPh sb="203" eb="205">
      <t>ゲンカ</t>
    </rPh>
    <rPh sb="206" eb="208">
      <t>ルイジ</t>
    </rPh>
    <rPh sb="208" eb="210">
      <t>ダンタイ</t>
    </rPh>
    <rPh sb="210" eb="212">
      <t>ヘイキン</t>
    </rPh>
    <rPh sb="212" eb="213">
      <t>チ</t>
    </rPh>
    <rPh sb="215" eb="216">
      <t>タカ</t>
    </rPh>
    <rPh sb="223" eb="225">
      <t>コンゴ</t>
    </rPh>
    <rPh sb="230" eb="231">
      <t>サラ</t>
    </rPh>
    <rPh sb="233" eb="235">
      <t>オスイ</t>
    </rPh>
    <rPh sb="235" eb="237">
      <t>ショリ</t>
    </rPh>
    <rPh sb="237" eb="238">
      <t>ヒ</t>
    </rPh>
    <rPh sb="238" eb="240">
      <t>ヨクセイ</t>
    </rPh>
    <rPh sb="244" eb="246">
      <t>ケイエイ</t>
    </rPh>
    <rPh sb="246" eb="248">
      <t>カイゼン</t>
    </rPh>
    <rPh sb="249" eb="251">
      <t>コウシン</t>
    </rPh>
    <rPh sb="251" eb="253">
      <t>ジギョウ</t>
    </rPh>
    <rPh sb="253" eb="254">
      <t>トウ</t>
    </rPh>
    <rPh sb="255" eb="257">
      <t>ジッシ</t>
    </rPh>
    <rPh sb="257" eb="259">
      <t>ジキ</t>
    </rPh>
    <rPh sb="259" eb="260">
      <t>オヨ</t>
    </rPh>
    <rPh sb="261" eb="263">
      <t>ナイヨウ</t>
    </rPh>
    <rPh sb="264" eb="266">
      <t>ケントウ</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</si>
  <si>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</si>
  <si>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</si>
  <si>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</si>
  <si>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</si>
  <si>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</si>
  <si>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</si>
  <si>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</si>
  <si>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</si>
  <si>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管路更新率について、中頓別町において下水道管の布設は平成6年度から開始され平成15年度に既存家屋に対して整備が完了しています。平成6年度に布設した管渠で26年経過していますが、今後は点検や長寿命化等の取り組みを実施し管渠改築の必要性が高いものから計画的に更新を実施していくこととなります。</t>
    <rPh sb="1" eb="3">
      <t>カンロ</t>
    </rPh>
    <rPh sb="3" eb="5">
      <t>コウシン</t>
    </rPh>
    <rPh sb="5" eb="6">
      <t>リツ</t>
    </rPh>
    <rPh sb="11" eb="15">
      <t>ナカトンベツチョウ</t>
    </rPh>
    <rPh sb="19" eb="22">
      <t>ゲスイドウ</t>
    </rPh>
    <rPh sb="22" eb="23">
      <t>カン</t>
    </rPh>
    <rPh sb="24" eb="26">
      <t>フセツ</t>
    </rPh>
    <rPh sb="27" eb="29">
      <t>ヘイセイ</t>
    </rPh>
    <rPh sb="30" eb="32">
      <t>ネンド</t>
    </rPh>
    <rPh sb="34" eb="36">
      <t>カイシ</t>
    </rPh>
    <rPh sb="38" eb="40">
      <t>ヘイセイ</t>
    </rPh>
    <rPh sb="42" eb="44">
      <t>ネンド</t>
    </rPh>
    <rPh sb="45" eb="47">
      <t>キゾン</t>
    </rPh>
    <rPh sb="47" eb="49">
      <t>カオク</t>
    </rPh>
    <rPh sb="50" eb="51">
      <t>タイ</t>
    </rPh>
    <rPh sb="53" eb="55">
      <t>セイビ</t>
    </rPh>
    <rPh sb="56" eb="58">
      <t>カンリョウ</t>
    </rPh>
    <rPh sb="64" eb="66">
      <t>ヘイセイ</t>
    </rPh>
    <rPh sb="67" eb="69">
      <t>ネンド</t>
    </rPh>
    <rPh sb="70" eb="72">
      <t>フセツ</t>
    </rPh>
    <rPh sb="74" eb="76">
      <t>カンキョ</t>
    </rPh>
    <rPh sb="79" eb="80">
      <t>ネン</t>
    </rPh>
    <rPh sb="80" eb="82">
      <t>ケイカ</t>
    </rPh>
    <rPh sb="89" eb="91">
      <t>コンゴ</t>
    </rPh>
    <rPh sb="92" eb="94">
      <t>テンケン</t>
    </rPh>
    <rPh sb="95" eb="99">
      <t>チョウジュミョウカ</t>
    </rPh>
    <rPh sb="99" eb="100">
      <t>トウ</t>
    </rPh>
    <rPh sb="101" eb="102">
      <t>ト</t>
    </rPh>
    <rPh sb="103" eb="104">
      <t>ク</t>
    </rPh>
    <rPh sb="106" eb="108">
      <t>ジッシ</t>
    </rPh>
    <rPh sb="109" eb="111">
      <t>カンキョ</t>
    </rPh>
    <rPh sb="111" eb="113">
      <t>カイチク</t>
    </rPh>
    <rPh sb="114" eb="117">
      <t>ヒツヨウセイ</t>
    </rPh>
    <rPh sb="118" eb="119">
      <t>タカ</t>
    </rPh>
    <rPh sb="124" eb="127">
      <t>ケイカクテキ</t>
    </rPh>
    <rPh sb="128" eb="130">
      <t>コウシン</t>
    </rPh>
    <rPh sb="131" eb="133">
      <t>ジッシ</t>
    </rPh>
    <phoneticPr fontId="1"/>
  </si>
  <si>
    <t>　下水道施設建設と下水道管布設当初の地方債償還金の影響により収益的収支比率については数値が低く、経費回収率については汚水処理費の増により類似団体平均値より高くなっています。汚水処理原価は類似団体平均値より高くなっており、一層の汚水処理費の減に努めなければなりません。管渠（下水道管）については、布設からの経過年数が比較的浅いこともあり、点検等により更新の時期を検討した上で更新計画を策定し実施することとなりますが、下水道施設の処理設備についてはすでに耐用年数を超えておりストックマネジメント計画に沿った更新を実施しています。このような状況により、更新に必要な財源の確保が必要ですが、現状は一般会計からの繰入金に依存していることもあり経営計画策定により今後の財政状況の見直しを把握した上で、下水道使用料についても適正なのかを含め検討していかなければなりません。</t>
    <rPh sb="1" eb="4">
      <t>ゲスイドウ</t>
    </rPh>
    <rPh sb="4" eb="6">
      <t>シセツ</t>
    </rPh>
    <rPh sb="6" eb="8">
      <t>ケンセツ</t>
    </rPh>
    <rPh sb="9" eb="12">
      <t>ゲスイドウ</t>
    </rPh>
    <rPh sb="12" eb="13">
      <t>カン</t>
    </rPh>
    <rPh sb="13" eb="15">
      <t>フセツ</t>
    </rPh>
    <rPh sb="15" eb="17">
      <t>トウショ</t>
    </rPh>
    <rPh sb="18" eb="20">
      <t>チホウ</t>
    </rPh>
    <rPh sb="20" eb="21">
      <t>サイ</t>
    </rPh>
    <rPh sb="21" eb="23">
      <t>ショウカン</t>
    </rPh>
    <rPh sb="23" eb="24">
      <t>キン</t>
    </rPh>
    <rPh sb="25" eb="27">
      <t>エイキョウ</t>
    </rPh>
    <rPh sb="30" eb="32">
      <t>シュウエキ</t>
    </rPh>
    <rPh sb="32" eb="33">
      <t>テキ</t>
    </rPh>
    <rPh sb="33" eb="35">
      <t>シュウシ</t>
    </rPh>
    <rPh sb="35" eb="37">
      <t>ヒリツ</t>
    </rPh>
    <rPh sb="42" eb="44">
      <t>スウチ</t>
    </rPh>
    <rPh sb="45" eb="46">
      <t>ヒク</t>
    </rPh>
    <rPh sb="48" eb="50">
      <t>ケイヒ</t>
    </rPh>
    <rPh sb="50" eb="52">
      <t>カイシュウ</t>
    </rPh>
    <rPh sb="52" eb="53">
      <t>リツ</t>
    </rPh>
    <rPh sb="58" eb="60">
      <t>オスイ</t>
    </rPh>
    <rPh sb="60" eb="62">
      <t>ショリ</t>
    </rPh>
    <rPh sb="62" eb="63">
      <t>ヒ</t>
    </rPh>
    <rPh sb="64" eb="65">
      <t>ゾウ</t>
    </rPh>
    <rPh sb="68" eb="70">
      <t>ルイジ</t>
    </rPh>
    <rPh sb="70" eb="72">
      <t>ダンタイ</t>
    </rPh>
    <rPh sb="72" eb="75">
      <t>ヘイキンチ</t>
    </rPh>
    <rPh sb="77" eb="78">
      <t>タカ</t>
    </rPh>
    <rPh sb="86" eb="88">
      <t>オスイ</t>
    </rPh>
    <rPh sb="88" eb="90">
      <t>ショリ</t>
    </rPh>
    <rPh sb="90" eb="92">
      <t>ゲンカ</t>
    </rPh>
    <rPh sb="93" eb="95">
      <t>ルイジ</t>
    </rPh>
    <rPh sb="95" eb="97">
      <t>ダンタイ</t>
    </rPh>
    <rPh sb="97" eb="99">
      <t>ヘイキン</t>
    </rPh>
    <rPh sb="99" eb="100">
      <t>チ</t>
    </rPh>
    <rPh sb="102" eb="103">
      <t>タカ</t>
    </rPh>
    <rPh sb="110" eb="112">
      <t>イッソウ</t>
    </rPh>
    <rPh sb="113" eb="115">
      <t>オスイ</t>
    </rPh>
    <rPh sb="115" eb="117">
      <t>ショリ</t>
    </rPh>
    <rPh sb="117" eb="118">
      <t>ヒ</t>
    </rPh>
    <rPh sb="119" eb="120">
      <t>ゲン</t>
    </rPh>
    <rPh sb="121" eb="122">
      <t>ツト</t>
    </rPh>
    <rPh sb="133" eb="135">
      <t>カンキョ</t>
    </rPh>
    <rPh sb="136" eb="139">
      <t>ゲスイドウ</t>
    </rPh>
    <rPh sb="139" eb="140">
      <t>カン</t>
    </rPh>
    <rPh sb="147" eb="149">
      <t>フセツ</t>
    </rPh>
    <rPh sb="152" eb="154">
      <t>ケイカ</t>
    </rPh>
    <rPh sb="154" eb="156">
      <t>ネンスウ</t>
    </rPh>
    <rPh sb="157" eb="160">
      <t>ヒカクテキ</t>
    </rPh>
    <rPh sb="160" eb="161">
      <t>アサ</t>
    </rPh>
    <rPh sb="168" eb="170">
      <t>テンケン</t>
    </rPh>
    <rPh sb="170" eb="171">
      <t>トウ</t>
    </rPh>
    <rPh sb="174" eb="176">
      <t>コウシン</t>
    </rPh>
    <rPh sb="177" eb="179">
      <t>ジキ</t>
    </rPh>
    <rPh sb="180" eb="182">
      <t>ケントウ</t>
    </rPh>
    <rPh sb="184" eb="185">
      <t>ウエ</t>
    </rPh>
    <rPh sb="186" eb="188">
      <t>コウシン</t>
    </rPh>
    <rPh sb="188" eb="190">
      <t>ケイカク</t>
    </rPh>
    <rPh sb="191" eb="193">
      <t>サクテイ</t>
    </rPh>
    <rPh sb="194" eb="196">
      <t>ジッシ</t>
    </rPh>
    <rPh sb="207" eb="210">
      <t>ゲスイドウ</t>
    </rPh>
    <rPh sb="210" eb="212">
      <t>シセツ</t>
    </rPh>
    <rPh sb="213" eb="215">
      <t>ショリ</t>
    </rPh>
    <rPh sb="215" eb="217">
      <t>セツビ</t>
    </rPh>
    <rPh sb="225" eb="227">
      <t>タイヨウ</t>
    </rPh>
    <rPh sb="227" eb="229">
      <t>ネンスウ</t>
    </rPh>
    <rPh sb="230" eb="231">
      <t>コ</t>
    </rPh>
    <rPh sb="245" eb="247">
      <t>ケイカク</t>
    </rPh>
    <rPh sb="248" eb="249">
      <t>ソ</t>
    </rPh>
    <rPh sb="251" eb="253">
      <t>コウシン</t>
    </rPh>
    <rPh sb="254" eb="256">
      <t>ジッシ</t>
    </rPh>
    <rPh sb="267" eb="269">
      <t>ジョウキョウ</t>
    </rPh>
    <rPh sb="273" eb="275">
      <t>コウシン</t>
    </rPh>
    <rPh sb="276" eb="278">
      <t>ヒツヨウ</t>
    </rPh>
    <rPh sb="279" eb="281">
      <t>ザイゲン</t>
    </rPh>
    <rPh sb="282" eb="284">
      <t>カクホ</t>
    </rPh>
    <rPh sb="285" eb="287">
      <t>ヒツヨウ</t>
    </rPh>
    <rPh sb="291" eb="293">
      <t>ゲンジョウ</t>
    </rPh>
    <rPh sb="294" eb="296">
      <t>イッパン</t>
    </rPh>
    <rPh sb="296" eb="298">
      <t>カイケイ</t>
    </rPh>
    <rPh sb="301" eb="303">
      <t>クリイレ</t>
    </rPh>
    <rPh sb="303" eb="304">
      <t>キン</t>
    </rPh>
    <rPh sb="305" eb="307">
      <t>イゾン</t>
    </rPh>
    <rPh sb="316" eb="318">
      <t>ケイエイ</t>
    </rPh>
    <rPh sb="318" eb="320">
      <t>ケイカク</t>
    </rPh>
    <rPh sb="320" eb="322">
      <t>サクテイ</t>
    </rPh>
    <rPh sb="325" eb="327">
      <t>コンゴ</t>
    </rPh>
    <rPh sb="328" eb="330">
      <t>ザイセイ</t>
    </rPh>
    <rPh sb="330" eb="332">
      <t>ジョウキョウ</t>
    </rPh>
    <rPh sb="333" eb="335">
      <t>ミナオ</t>
    </rPh>
    <rPh sb="337" eb="339">
      <t>ハアク</t>
    </rPh>
    <rPh sb="341" eb="342">
      <t>ウエ</t>
    </rPh>
    <rPh sb="344" eb="347">
      <t>ゲスイドウ</t>
    </rPh>
    <rPh sb="347" eb="350">
      <t>シヨウリョウ</t>
    </rPh>
    <rPh sb="355" eb="357">
      <t>テキセイ</t>
    </rPh>
    <rPh sb="361" eb="362">
      <t>フク</t>
    </rPh>
    <rPh sb="363" eb="365">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</si>
</sst>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64.260000000000005</c:v>
                </c:pt>
                <c:pt idx="1">
                  <c:v>61.86</c:v>
                </c:pt>
                <c:pt idx="2">
                  <c:v>61.86</c:v>
                </c:pt>
                <c:pt idx="3">
                  <c:v>63.46</c:v>
                </c:pt>
                <c:pt idx="4">
                  <c:v>62.02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91.06</c:v>
                </c:pt>
                <c:pt idx="1">
                  <c:v>91.43</c:v>
                </c:pt>
                <c:pt idx="2">
                  <c:v>91.3</c:v>
                </c:pt>
                <c:pt idx="3">
                  <c:v>90.84</c:v>
                </c:pt>
                <c:pt idx="4">
                  <c:v>90.97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91.16</c:v>
                </c:pt>
                <c:pt idx="1">
                  <c:v>92.88</c:v>
                </c:pt>
                <c:pt idx="2">
                  <c:v>90.31</c:v>
                </c:pt>
                <c:pt idx="3">
                  <c:v>94.52</c:v>
                </c:pt>
                <c:pt idx="4">
                  <c:v>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1020.21</c:v>
                </c:pt>
                <c:pt idx="1">
                  <c:v>936.3</c:v>
                </c:pt>
                <c:pt idx="2">
                  <c:v>845.57</c:v>
                </c:pt>
                <c:pt idx="3">
                  <c:v>772.97</c:v>
                </c:pt>
                <c:pt idx="4">
                  <c:v>862.98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67.12</c:v>
                </c:pt>
                <c:pt idx="1">
                  <c:v>70.37</c:v>
                </c:pt>
                <c:pt idx="2">
                  <c:v>64.52</c:v>
                </c:pt>
                <c:pt idx="3">
                  <c:v>85.85</c:v>
                </c:pt>
                <c:pt idx="4">
                  <c:v>78.8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307.41000000000003</c:v>
                </c:pt>
                <c:pt idx="1">
                  <c:v>292.63</c:v>
                </c:pt>
                <c:pt idx="2">
                  <c:v>319.52999999999997</c:v>
                </c:pt>
                <c:pt idx="3">
                  <c:v>240.16</c:v>
                </c:pt>
                <c:pt idx="4">
                  <c:v>261.63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1657</v>
      </c>
      <c r="AM8" s="22"/>
      <c r="AN8" s="22"/>
      <c r="AO8" s="22"/>
      <c r="AP8" s="22"/>
      <c r="AQ8" s="22"/>
      <c r="AR8" s="22"/>
      <c r="AS8" s="22"/>
      <c r="AT8" s="7">
        <f>データ!T6</f>
        <v>398.51</v>
      </c>
      <c r="AU8" s="7"/>
      <c r="AV8" s="7"/>
      <c r="AW8" s="7"/>
      <c r="AX8" s="7"/>
      <c r="AY8" s="7"/>
      <c r="AZ8" s="7"/>
      <c r="BA8" s="7"/>
      <c r="BB8" s="7">
        <f>データ!U6</f>
        <v>4.16</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84.44</v>
      </c>
      <c r="Q10" s="7"/>
      <c r="R10" s="7"/>
      <c r="S10" s="7"/>
      <c r="T10" s="7"/>
      <c r="U10" s="7"/>
      <c r="V10" s="7"/>
      <c r="W10" s="7">
        <f>データ!Q6</f>
        <v>87.71</v>
      </c>
      <c r="X10" s="7"/>
      <c r="Y10" s="7"/>
      <c r="Z10" s="7"/>
      <c r="AA10" s="7"/>
      <c r="AB10" s="7"/>
      <c r="AC10" s="7"/>
      <c r="AD10" s="22">
        <f>データ!R6</f>
        <v>4700</v>
      </c>
      <c r="AE10" s="22"/>
      <c r="AF10" s="22"/>
      <c r="AG10" s="22"/>
      <c r="AH10" s="22"/>
      <c r="AI10" s="22"/>
      <c r="AJ10" s="22"/>
      <c r="AK10" s="2"/>
      <c r="AL10" s="22">
        <f>データ!V6</f>
        <v>1384</v>
      </c>
      <c r="AM10" s="22"/>
      <c r="AN10" s="22"/>
      <c r="AO10" s="22"/>
      <c r="AP10" s="22"/>
      <c r="AQ10" s="22"/>
      <c r="AR10" s="22"/>
      <c r="AS10" s="22"/>
      <c r="AT10" s="7">
        <f>データ!W6</f>
        <v>0.9</v>
      </c>
      <c r="AU10" s="7"/>
      <c r="AV10" s="7"/>
      <c r="AW10" s="7"/>
      <c r="AX10" s="7"/>
      <c r="AY10" s="7"/>
      <c r="AZ10" s="7"/>
      <c r="BA10" s="7"/>
      <c r="BB10" s="7">
        <f>データ!X6</f>
        <v>1537.78</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105</v>
      </c>
      <c r="BM16" s="44"/>
      <c r="BN16" s="44"/>
      <c r="BO16" s="44"/>
      <c r="BP16" s="44"/>
      <c r="BQ16" s="44"/>
      <c r="BR16" s="44"/>
      <c r="BS16" s="44"/>
      <c r="BT16" s="44"/>
      <c r="BU16" s="44"/>
      <c r="BV16" s="44"/>
      <c r="BW16" s="44"/>
      <c r="BX16" s="44"/>
      <c r="BY16" s="44"/>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4"/>
      <c r="BN17" s="44"/>
      <c r="BO17" s="44"/>
      <c r="BP17" s="44"/>
      <c r="BQ17" s="44"/>
      <c r="BR17" s="44"/>
      <c r="BS17" s="44"/>
      <c r="BT17" s="44"/>
      <c r="BU17" s="44"/>
      <c r="BV17" s="44"/>
      <c r="BW17" s="44"/>
      <c r="BX17" s="44"/>
      <c r="BY17" s="44"/>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4"/>
      <c r="BN18" s="44"/>
      <c r="BO18" s="44"/>
      <c r="BP18" s="44"/>
      <c r="BQ18" s="44"/>
      <c r="BR18" s="44"/>
      <c r="BS18" s="44"/>
      <c r="BT18" s="44"/>
      <c r="BU18" s="44"/>
      <c r="BV18" s="44"/>
      <c r="BW18" s="44"/>
      <c r="BX18" s="44"/>
      <c r="BY18" s="44"/>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4"/>
      <c r="BN19" s="44"/>
      <c r="BO19" s="44"/>
      <c r="BP19" s="44"/>
      <c r="BQ19" s="44"/>
      <c r="BR19" s="44"/>
      <c r="BS19" s="44"/>
      <c r="BT19" s="44"/>
      <c r="BU19" s="44"/>
      <c r="BV19" s="44"/>
      <c r="BW19" s="44"/>
      <c r="BX19" s="44"/>
      <c r="BY19" s="44"/>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4"/>
      <c r="BN20" s="44"/>
      <c r="BO20" s="44"/>
      <c r="BP20" s="44"/>
      <c r="BQ20" s="44"/>
      <c r="BR20" s="44"/>
      <c r="BS20" s="44"/>
      <c r="BT20" s="44"/>
      <c r="BU20" s="44"/>
      <c r="BV20" s="44"/>
      <c r="BW20" s="44"/>
      <c r="BX20" s="44"/>
      <c r="BY20" s="44"/>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4"/>
      <c r="BN21" s="44"/>
      <c r="BO21" s="44"/>
      <c r="BP21" s="44"/>
      <c r="BQ21" s="44"/>
      <c r="BR21" s="44"/>
      <c r="BS21" s="44"/>
      <c r="BT21" s="44"/>
      <c r="BU21" s="44"/>
      <c r="BV21" s="44"/>
      <c r="BW21" s="44"/>
      <c r="BX21" s="44"/>
      <c r="BY21" s="44"/>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4"/>
      <c r="BN22" s="44"/>
      <c r="BO22" s="44"/>
      <c r="BP22" s="44"/>
      <c r="BQ22" s="44"/>
      <c r="BR22" s="44"/>
      <c r="BS22" s="44"/>
      <c r="BT22" s="44"/>
      <c r="BU22" s="44"/>
      <c r="BV22" s="44"/>
      <c r="BW22" s="44"/>
      <c r="BX22" s="44"/>
      <c r="BY22" s="44"/>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4"/>
      <c r="BN23" s="44"/>
      <c r="BO23" s="44"/>
      <c r="BP23" s="44"/>
      <c r="BQ23" s="44"/>
      <c r="BR23" s="44"/>
      <c r="BS23" s="44"/>
      <c r="BT23" s="44"/>
      <c r="BU23" s="44"/>
      <c r="BV23" s="44"/>
      <c r="BW23" s="44"/>
      <c r="BX23" s="44"/>
      <c r="BY23" s="44"/>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4"/>
      <c r="BN24" s="44"/>
      <c r="BO24" s="44"/>
      <c r="BP24" s="44"/>
      <c r="BQ24" s="44"/>
      <c r="BR24" s="44"/>
      <c r="BS24" s="44"/>
      <c r="BT24" s="44"/>
      <c r="BU24" s="44"/>
      <c r="BV24" s="44"/>
      <c r="BW24" s="44"/>
      <c r="BX24" s="44"/>
      <c r="BY24" s="44"/>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4"/>
      <c r="BN25" s="44"/>
      <c r="BO25" s="44"/>
      <c r="BP25" s="44"/>
      <c r="BQ25" s="44"/>
      <c r="BR25" s="44"/>
      <c r="BS25" s="44"/>
      <c r="BT25" s="44"/>
      <c r="BU25" s="44"/>
      <c r="BV25" s="44"/>
      <c r="BW25" s="44"/>
      <c r="BX25" s="44"/>
      <c r="BY25" s="44"/>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4"/>
      <c r="BN26" s="44"/>
      <c r="BO26" s="44"/>
      <c r="BP26" s="44"/>
      <c r="BQ26" s="44"/>
      <c r="BR26" s="44"/>
      <c r="BS26" s="44"/>
      <c r="BT26" s="44"/>
      <c r="BU26" s="44"/>
      <c r="BV26" s="44"/>
      <c r="BW26" s="44"/>
      <c r="BX26" s="44"/>
      <c r="BY26" s="44"/>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4"/>
      <c r="BN27" s="44"/>
      <c r="BO27" s="44"/>
      <c r="BP27" s="44"/>
      <c r="BQ27" s="44"/>
      <c r="BR27" s="44"/>
      <c r="BS27" s="44"/>
      <c r="BT27" s="44"/>
      <c r="BU27" s="44"/>
      <c r="BV27" s="44"/>
      <c r="BW27" s="44"/>
      <c r="BX27" s="44"/>
      <c r="BY27" s="44"/>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4"/>
      <c r="BN28" s="44"/>
      <c r="BO28" s="44"/>
      <c r="BP28" s="44"/>
      <c r="BQ28" s="44"/>
      <c r="BR28" s="44"/>
      <c r="BS28" s="44"/>
      <c r="BT28" s="44"/>
      <c r="BU28" s="44"/>
      <c r="BV28" s="44"/>
      <c r="BW28" s="44"/>
      <c r="BX28" s="44"/>
      <c r="BY28" s="44"/>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4"/>
      <c r="BN29" s="44"/>
      <c r="BO29" s="44"/>
      <c r="BP29" s="44"/>
      <c r="BQ29" s="44"/>
      <c r="BR29" s="44"/>
      <c r="BS29" s="44"/>
      <c r="BT29" s="44"/>
      <c r="BU29" s="44"/>
      <c r="BV29" s="44"/>
      <c r="BW29" s="44"/>
      <c r="BX29" s="44"/>
      <c r="BY29" s="44"/>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4"/>
      <c r="BN30" s="44"/>
      <c r="BO30" s="44"/>
      <c r="BP30" s="44"/>
      <c r="BQ30" s="44"/>
      <c r="BR30" s="44"/>
      <c r="BS30" s="44"/>
      <c r="BT30" s="44"/>
      <c r="BU30" s="44"/>
      <c r="BV30" s="44"/>
      <c r="BW30" s="44"/>
      <c r="BX30" s="44"/>
      <c r="BY30" s="44"/>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4"/>
      <c r="BN31" s="44"/>
      <c r="BO31" s="44"/>
      <c r="BP31" s="44"/>
      <c r="BQ31" s="44"/>
      <c r="BR31" s="44"/>
      <c r="BS31" s="44"/>
      <c r="BT31" s="44"/>
      <c r="BU31" s="44"/>
      <c r="BV31" s="44"/>
      <c r="BW31" s="44"/>
      <c r="BX31" s="44"/>
      <c r="BY31" s="44"/>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4"/>
      <c r="BN32" s="44"/>
      <c r="BO32" s="44"/>
      <c r="BP32" s="44"/>
      <c r="BQ32" s="44"/>
      <c r="BR32" s="44"/>
      <c r="BS32" s="44"/>
      <c r="BT32" s="44"/>
      <c r="BU32" s="44"/>
      <c r="BV32" s="44"/>
      <c r="BW32" s="44"/>
      <c r="BX32" s="44"/>
      <c r="BY32" s="44"/>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4"/>
      <c r="BN33" s="44"/>
      <c r="BO33" s="44"/>
      <c r="BP33" s="44"/>
      <c r="BQ33" s="44"/>
      <c r="BR33" s="44"/>
      <c r="BS33" s="44"/>
      <c r="BT33" s="44"/>
      <c r="BU33" s="44"/>
      <c r="BV33" s="44"/>
      <c r="BW33" s="44"/>
      <c r="BX33" s="44"/>
      <c r="BY33" s="44"/>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4"/>
      <c r="BN34" s="44"/>
      <c r="BO34" s="44"/>
      <c r="BP34" s="44"/>
      <c r="BQ34" s="44"/>
      <c r="BR34" s="44"/>
      <c r="BS34" s="44"/>
      <c r="BT34" s="44"/>
      <c r="BU34" s="44"/>
      <c r="BV34" s="44"/>
      <c r="BW34" s="44"/>
      <c r="BX34" s="44"/>
      <c r="BY34" s="44"/>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4"/>
      <c r="BN35" s="44"/>
      <c r="BO35" s="44"/>
      <c r="BP35" s="44"/>
      <c r="BQ35" s="44"/>
      <c r="BR35" s="44"/>
      <c r="BS35" s="44"/>
      <c r="BT35" s="44"/>
      <c r="BU35" s="44"/>
      <c r="BV35" s="44"/>
      <c r="BW35" s="44"/>
      <c r="BX35" s="44"/>
      <c r="BY35" s="44"/>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4"/>
      <c r="BN36" s="44"/>
      <c r="BO36" s="44"/>
      <c r="BP36" s="44"/>
      <c r="BQ36" s="44"/>
      <c r="BR36" s="44"/>
      <c r="BS36" s="44"/>
      <c r="BT36" s="44"/>
      <c r="BU36" s="44"/>
      <c r="BV36" s="44"/>
      <c r="BW36" s="44"/>
      <c r="BX36" s="44"/>
      <c r="BY36" s="44"/>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4"/>
      <c r="BN37" s="44"/>
      <c r="BO37" s="44"/>
      <c r="BP37" s="44"/>
      <c r="BQ37" s="44"/>
      <c r="BR37" s="44"/>
      <c r="BS37" s="44"/>
      <c r="BT37" s="44"/>
      <c r="BU37" s="44"/>
      <c r="BV37" s="44"/>
      <c r="BW37" s="44"/>
      <c r="BX37" s="44"/>
      <c r="BY37" s="44"/>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4"/>
      <c r="BN38" s="44"/>
      <c r="BO38" s="44"/>
      <c r="BP38" s="44"/>
      <c r="BQ38" s="44"/>
      <c r="BR38" s="44"/>
      <c r="BS38" s="44"/>
      <c r="BT38" s="44"/>
      <c r="BU38" s="44"/>
      <c r="BV38" s="44"/>
      <c r="BW38" s="44"/>
      <c r="BX38" s="44"/>
      <c r="BY38" s="44"/>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4"/>
      <c r="BN39" s="44"/>
      <c r="BO39" s="44"/>
      <c r="BP39" s="44"/>
      <c r="BQ39" s="44"/>
      <c r="BR39" s="44"/>
      <c r="BS39" s="44"/>
      <c r="BT39" s="44"/>
      <c r="BU39" s="44"/>
      <c r="BV39" s="44"/>
      <c r="BW39" s="44"/>
      <c r="BX39" s="44"/>
      <c r="BY39" s="44"/>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4"/>
      <c r="BN40" s="44"/>
      <c r="BO40" s="44"/>
      <c r="BP40" s="44"/>
      <c r="BQ40" s="44"/>
      <c r="BR40" s="44"/>
      <c r="BS40" s="44"/>
      <c r="BT40" s="44"/>
      <c r="BU40" s="44"/>
      <c r="BV40" s="44"/>
      <c r="BW40" s="44"/>
      <c r="BX40" s="44"/>
      <c r="BY40" s="44"/>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4"/>
      <c r="BN41" s="44"/>
      <c r="BO41" s="44"/>
      <c r="BP41" s="44"/>
      <c r="BQ41" s="44"/>
      <c r="BR41" s="44"/>
      <c r="BS41" s="44"/>
      <c r="BT41" s="44"/>
      <c r="BU41" s="44"/>
      <c r="BV41" s="44"/>
      <c r="BW41" s="44"/>
      <c r="BX41" s="44"/>
      <c r="BY41" s="44"/>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4"/>
      <c r="BN42" s="44"/>
      <c r="BO42" s="44"/>
      <c r="BP42" s="44"/>
      <c r="BQ42" s="44"/>
      <c r="BR42" s="44"/>
      <c r="BS42" s="44"/>
      <c r="BT42" s="44"/>
      <c r="BU42" s="44"/>
      <c r="BV42" s="44"/>
      <c r="BW42" s="44"/>
      <c r="BX42" s="44"/>
      <c r="BY42" s="44"/>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4"/>
      <c r="BN43" s="44"/>
      <c r="BO43" s="44"/>
      <c r="BP43" s="44"/>
      <c r="BQ43" s="44"/>
      <c r="BR43" s="44"/>
      <c r="BS43" s="44"/>
      <c r="BT43" s="44"/>
      <c r="BU43" s="44"/>
      <c r="BV43" s="44"/>
      <c r="BW43" s="44"/>
      <c r="BX43" s="44"/>
      <c r="BY43" s="44"/>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3"/>
      <c r="BN44" s="43"/>
      <c r="BO44" s="43"/>
      <c r="BP44" s="43"/>
      <c r="BQ44" s="43"/>
      <c r="BR44" s="43"/>
      <c r="BS44" s="43"/>
      <c r="BT44" s="43"/>
      <c r="BU44" s="43"/>
      <c r="BV44" s="43"/>
      <c r="BW44" s="43"/>
      <c r="BX44" s="43"/>
      <c r="BY44" s="43"/>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4"/>
      <c r="BN47" s="44"/>
      <c r="BO47" s="44"/>
      <c r="BP47" s="44"/>
      <c r="BQ47" s="44"/>
      <c r="BR47" s="44"/>
      <c r="BS47" s="44"/>
      <c r="BT47" s="44"/>
      <c r="BU47" s="44"/>
      <c r="BV47" s="44"/>
      <c r="BW47" s="44"/>
      <c r="BX47" s="44"/>
      <c r="BY47" s="44"/>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4"/>
      <c r="BN48" s="44"/>
      <c r="BO48" s="44"/>
      <c r="BP48" s="44"/>
      <c r="BQ48" s="44"/>
      <c r="BR48" s="44"/>
      <c r="BS48" s="44"/>
      <c r="BT48" s="44"/>
      <c r="BU48" s="44"/>
      <c r="BV48" s="44"/>
      <c r="BW48" s="44"/>
      <c r="BX48" s="44"/>
      <c r="BY48" s="44"/>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4"/>
      <c r="BN49" s="44"/>
      <c r="BO49" s="44"/>
      <c r="BP49" s="44"/>
      <c r="BQ49" s="44"/>
      <c r="BR49" s="44"/>
      <c r="BS49" s="44"/>
      <c r="BT49" s="44"/>
      <c r="BU49" s="44"/>
      <c r="BV49" s="44"/>
      <c r="BW49" s="44"/>
      <c r="BX49" s="44"/>
      <c r="BY49" s="44"/>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4"/>
      <c r="BN50" s="44"/>
      <c r="BO50" s="44"/>
      <c r="BP50" s="44"/>
      <c r="BQ50" s="44"/>
      <c r="BR50" s="44"/>
      <c r="BS50" s="44"/>
      <c r="BT50" s="44"/>
      <c r="BU50" s="44"/>
      <c r="BV50" s="44"/>
      <c r="BW50" s="44"/>
      <c r="BX50" s="44"/>
      <c r="BY50" s="44"/>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4"/>
      <c r="BN51" s="44"/>
      <c r="BO51" s="44"/>
      <c r="BP51" s="44"/>
      <c r="BQ51" s="44"/>
      <c r="BR51" s="44"/>
      <c r="BS51" s="44"/>
      <c r="BT51" s="44"/>
      <c r="BU51" s="44"/>
      <c r="BV51" s="44"/>
      <c r="BW51" s="44"/>
      <c r="BX51" s="44"/>
      <c r="BY51" s="44"/>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4"/>
      <c r="BN52" s="44"/>
      <c r="BO52" s="44"/>
      <c r="BP52" s="44"/>
      <c r="BQ52" s="44"/>
      <c r="BR52" s="44"/>
      <c r="BS52" s="44"/>
      <c r="BT52" s="44"/>
      <c r="BU52" s="44"/>
      <c r="BV52" s="44"/>
      <c r="BW52" s="44"/>
      <c r="BX52" s="44"/>
      <c r="BY52" s="44"/>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4"/>
      <c r="BN53" s="44"/>
      <c r="BO53" s="44"/>
      <c r="BP53" s="44"/>
      <c r="BQ53" s="44"/>
      <c r="BR53" s="44"/>
      <c r="BS53" s="44"/>
      <c r="BT53" s="44"/>
      <c r="BU53" s="44"/>
      <c r="BV53" s="44"/>
      <c r="BW53" s="44"/>
      <c r="BX53" s="44"/>
      <c r="BY53" s="44"/>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4"/>
      <c r="BN54" s="44"/>
      <c r="BO54" s="44"/>
      <c r="BP54" s="44"/>
      <c r="BQ54" s="44"/>
      <c r="BR54" s="44"/>
      <c r="BS54" s="44"/>
      <c r="BT54" s="44"/>
      <c r="BU54" s="44"/>
      <c r="BV54" s="44"/>
      <c r="BW54" s="44"/>
      <c r="BX54" s="44"/>
      <c r="BY54" s="44"/>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4"/>
      <c r="BN55" s="44"/>
      <c r="BO55" s="44"/>
      <c r="BP55" s="44"/>
      <c r="BQ55" s="44"/>
      <c r="BR55" s="44"/>
      <c r="BS55" s="44"/>
      <c r="BT55" s="44"/>
      <c r="BU55" s="44"/>
      <c r="BV55" s="44"/>
      <c r="BW55" s="44"/>
      <c r="BX55" s="44"/>
      <c r="BY55" s="44"/>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4"/>
      <c r="BN56" s="44"/>
      <c r="BO56" s="44"/>
      <c r="BP56" s="44"/>
      <c r="BQ56" s="44"/>
      <c r="BR56" s="44"/>
      <c r="BS56" s="44"/>
      <c r="BT56" s="44"/>
      <c r="BU56" s="44"/>
      <c r="BV56" s="44"/>
      <c r="BW56" s="44"/>
      <c r="BX56" s="44"/>
      <c r="BY56" s="44"/>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4"/>
      <c r="BN57" s="44"/>
      <c r="BO57" s="44"/>
      <c r="BP57" s="44"/>
      <c r="BQ57" s="44"/>
      <c r="BR57" s="44"/>
      <c r="BS57" s="44"/>
      <c r="BT57" s="44"/>
      <c r="BU57" s="44"/>
      <c r="BV57" s="44"/>
      <c r="BW57" s="44"/>
      <c r="BX57" s="44"/>
      <c r="BY57" s="44"/>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4"/>
      <c r="BN58" s="44"/>
      <c r="BO58" s="44"/>
      <c r="BP58" s="44"/>
      <c r="BQ58" s="44"/>
      <c r="BR58" s="44"/>
      <c r="BS58" s="44"/>
      <c r="BT58" s="44"/>
      <c r="BU58" s="44"/>
      <c r="BV58" s="44"/>
      <c r="BW58" s="44"/>
      <c r="BX58" s="44"/>
      <c r="BY58" s="44"/>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4"/>
      <c r="BN59" s="44"/>
      <c r="BO59" s="44"/>
      <c r="BP59" s="44"/>
      <c r="BQ59" s="44"/>
      <c r="BR59" s="44"/>
      <c r="BS59" s="44"/>
      <c r="BT59" s="44"/>
      <c r="BU59" s="44"/>
      <c r="BV59" s="44"/>
      <c r="BW59" s="44"/>
      <c r="BX59" s="44"/>
      <c r="BY59" s="44"/>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4"/>
      <c r="BN60" s="44"/>
      <c r="BO60" s="44"/>
      <c r="BP60" s="44"/>
      <c r="BQ60" s="44"/>
      <c r="BR60" s="44"/>
      <c r="BS60" s="44"/>
      <c r="BT60" s="44"/>
      <c r="BU60" s="44"/>
      <c r="BV60" s="44"/>
      <c r="BW60" s="44"/>
      <c r="BX60" s="44"/>
      <c r="BY60" s="44"/>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4"/>
      <c r="BN61" s="44"/>
      <c r="BO61" s="44"/>
      <c r="BP61" s="44"/>
      <c r="BQ61" s="44"/>
      <c r="BR61" s="44"/>
      <c r="BS61" s="44"/>
      <c r="BT61" s="44"/>
      <c r="BU61" s="44"/>
      <c r="BV61" s="44"/>
      <c r="BW61" s="44"/>
      <c r="BX61" s="44"/>
      <c r="BY61" s="44"/>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4"/>
      <c r="BN62" s="44"/>
      <c r="BO62" s="44"/>
      <c r="BP62" s="44"/>
      <c r="BQ62" s="44"/>
      <c r="BR62" s="44"/>
      <c r="BS62" s="44"/>
      <c r="BT62" s="44"/>
      <c r="BU62" s="44"/>
      <c r="BV62" s="44"/>
      <c r="BW62" s="44"/>
      <c r="BX62" s="44"/>
      <c r="BY62" s="44"/>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3"/>
      <c r="BN63" s="43"/>
      <c r="BO63" s="43"/>
      <c r="BP63" s="43"/>
      <c r="BQ63" s="43"/>
      <c r="BR63" s="43"/>
      <c r="BS63" s="43"/>
      <c r="BT63" s="43"/>
      <c r="BU63" s="43"/>
      <c r="BV63" s="43"/>
      <c r="BW63" s="43"/>
      <c r="BX63" s="43"/>
      <c r="BY63" s="43"/>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4"/>
      <c r="BN66" s="44"/>
      <c r="BO66" s="44"/>
      <c r="BP66" s="44"/>
      <c r="BQ66" s="44"/>
      <c r="BR66" s="44"/>
      <c r="BS66" s="44"/>
      <c r="BT66" s="44"/>
      <c r="BU66" s="44"/>
      <c r="BV66" s="44"/>
      <c r="BW66" s="44"/>
      <c r="BX66" s="44"/>
      <c r="BY66" s="44"/>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4"/>
      <c r="BN67" s="44"/>
      <c r="BO67" s="44"/>
      <c r="BP67" s="44"/>
      <c r="BQ67" s="44"/>
      <c r="BR67" s="44"/>
      <c r="BS67" s="44"/>
      <c r="BT67" s="44"/>
      <c r="BU67" s="44"/>
      <c r="BV67" s="44"/>
      <c r="BW67" s="44"/>
      <c r="BX67" s="44"/>
      <c r="BY67" s="44"/>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4"/>
      <c r="BN68" s="44"/>
      <c r="BO68" s="44"/>
      <c r="BP68" s="44"/>
      <c r="BQ68" s="44"/>
      <c r="BR68" s="44"/>
      <c r="BS68" s="44"/>
      <c r="BT68" s="44"/>
      <c r="BU68" s="44"/>
      <c r="BV68" s="44"/>
      <c r="BW68" s="44"/>
      <c r="BX68" s="44"/>
      <c r="BY68" s="44"/>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4"/>
      <c r="BN69" s="44"/>
      <c r="BO69" s="44"/>
      <c r="BP69" s="44"/>
      <c r="BQ69" s="44"/>
      <c r="BR69" s="44"/>
      <c r="BS69" s="44"/>
      <c r="BT69" s="44"/>
      <c r="BU69" s="44"/>
      <c r="BV69" s="44"/>
      <c r="BW69" s="44"/>
      <c r="BX69" s="44"/>
      <c r="BY69" s="44"/>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4"/>
      <c r="BN70" s="44"/>
      <c r="BO70" s="44"/>
      <c r="BP70" s="44"/>
      <c r="BQ70" s="44"/>
      <c r="BR70" s="44"/>
      <c r="BS70" s="44"/>
      <c r="BT70" s="44"/>
      <c r="BU70" s="44"/>
      <c r="BV70" s="44"/>
      <c r="BW70" s="44"/>
      <c r="BX70" s="44"/>
      <c r="BY70" s="44"/>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4"/>
      <c r="BN71" s="44"/>
      <c r="BO71" s="44"/>
      <c r="BP71" s="44"/>
      <c r="BQ71" s="44"/>
      <c r="BR71" s="44"/>
      <c r="BS71" s="44"/>
      <c r="BT71" s="44"/>
      <c r="BU71" s="44"/>
      <c r="BV71" s="44"/>
      <c r="BW71" s="44"/>
      <c r="BX71" s="44"/>
      <c r="BY71" s="44"/>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4"/>
      <c r="BN72" s="44"/>
      <c r="BO72" s="44"/>
      <c r="BP72" s="44"/>
      <c r="BQ72" s="44"/>
      <c r="BR72" s="44"/>
      <c r="BS72" s="44"/>
      <c r="BT72" s="44"/>
      <c r="BU72" s="44"/>
      <c r="BV72" s="44"/>
      <c r="BW72" s="44"/>
      <c r="BX72" s="44"/>
      <c r="BY72" s="44"/>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4"/>
      <c r="BN73" s="44"/>
      <c r="BO73" s="44"/>
      <c r="BP73" s="44"/>
      <c r="BQ73" s="44"/>
      <c r="BR73" s="44"/>
      <c r="BS73" s="44"/>
      <c r="BT73" s="44"/>
      <c r="BU73" s="44"/>
      <c r="BV73" s="44"/>
      <c r="BW73" s="44"/>
      <c r="BX73" s="44"/>
      <c r="BY73" s="44"/>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4"/>
      <c r="BN74" s="44"/>
      <c r="BO74" s="44"/>
      <c r="BP74" s="44"/>
      <c r="BQ74" s="44"/>
      <c r="BR74" s="44"/>
      <c r="BS74" s="44"/>
      <c r="BT74" s="44"/>
      <c r="BU74" s="44"/>
      <c r="BV74" s="44"/>
      <c r="BW74" s="44"/>
      <c r="BX74" s="44"/>
      <c r="BY74" s="44"/>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4"/>
      <c r="BN75" s="44"/>
      <c r="BO75" s="44"/>
      <c r="BP75" s="44"/>
      <c r="BQ75" s="44"/>
      <c r="BR75" s="44"/>
      <c r="BS75" s="44"/>
      <c r="BT75" s="44"/>
      <c r="BU75" s="44"/>
      <c r="BV75" s="44"/>
      <c r="BW75" s="44"/>
      <c r="BX75" s="44"/>
      <c r="BY75" s="44"/>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4"/>
      <c r="BN76" s="44"/>
      <c r="BO76" s="44"/>
      <c r="BP76" s="44"/>
      <c r="BQ76" s="44"/>
      <c r="BR76" s="44"/>
      <c r="BS76" s="44"/>
      <c r="BT76" s="44"/>
      <c r="BU76" s="44"/>
      <c r="BV76" s="44"/>
      <c r="BW76" s="44"/>
      <c r="BX76" s="44"/>
      <c r="BY76" s="44"/>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4"/>
      <c r="BN77" s="44"/>
      <c r="BO77" s="44"/>
      <c r="BP77" s="44"/>
      <c r="BQ77" s="44"/>
      <c r="BR77" s="44"/>
      <c r="BS77" s="44"/>
      <c r="BT77" s="44"/>
      <c r="BU77" s="44"/>
      <c r="BV77" s="44"/>
      <c r="BW77" s="44"/>
      <c r="BX77" s="44"/>
      <c r="BY77" s="44"/>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4"/>
      <c r="BN78" s="44"/>
      <c r="BO78" s="44"/>
      <c r="BP78" s="44"/>
      <c r="BQ78" s="44"/>
      <c r="BR78" s="44"/>
      <c r="BS78" s="44"/>
      <c r="BT78" s="44"/>
      <c r="BU78" s="44"/>
      <c r="BV78" s="44"/>
      <c r="BW78" s="44"/>
      <c r="BX78" s="44"/>
      <c r="BY78" s="44"/>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4"/>
      <c r="BN79" s="44"/>
      <c r="BO79" s="44"/>
      <c r="BP79" s="44"/>
      <c r="BQ79" s="44"/>
      <c r="BR79" s="44"/>
      <c r="BS79" s="44"/>
      <c r="BT79" s="44"/>
      <c r="BU79" s="44"/>
      <c r="BV79" s="44"/>
      <c r="BW79" s="44"/>
      <c r="BX79" s="44"/>
      <c r="BY79" s="44"/>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4"/>
      <c r="BN80" s="44"/>
      <c r="BO80" s="44"/>
      <c r="BP80" s="44"/>
      <c r="BQ80" s="44"/>
      <c r="BR80" s="44"/>
      <c r="BS80" s="44"/>
      <c r="BT80" s="44"/>
      <c r="BU80" s="44"/>
      <c r="BV80" s="44"/>
      <c r="BW80" s="44"/>
      <c r="BX80" s="44"/>
      <c r="BY80" s="44"/>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4"/>
      <c r="BN81" s="44"/>
      <c r="BO81" s="44"/>
      <c r="BP81" s="44"/>
      <c r="BQ81" s="44"/>
      <c r="BR81" s="44"/>
      <c r="BS81" s="44"/>
      <c r="BT81" s="44"/>
      <c r="BU81" s="44"/>
      <c r="BV81" s="44"/>
      <c r="BW81" s="44"/>
      <c r="BX81" s="44"/>
      <c r="BY81" s="44"/>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3"/>
      <c r="BN82" s="43"/>
      <c r="BO82" s="43"/>
      <c r="BP82" s="43"/>
      <c r="BQ82" s="43"/>
      <c r="BR82" s="43"/>
      <c r="BS82" s="43"/>
      <c r="BT82" s="43"/>
      <c r="BU82" s="43"/>
      <c r="BV82" s="43"/>
      <c r="BW82" s="43"/>
      <c r="BX82" s="43"/>
      <c r="BY82" s="43"/>
      <c r="BZ82" s="58"/>
    </row>
    <row r="83" spans="1:78">
      <c r="C83" s="2" t="s">
        <v>44</v>
      </c>
    </row>
    <row r="84" spans="1:78">
      <c r="C84" s="2"/>
    </row>
    <row r="85" spans="1:78" hidden="1">
      <c r="B85" s="12" t="s">
        <v>45</v>
      </c>
      <c r="C85" s="12"/>
      <c r="D85" s="12"/>
      <c r="E85" s="12" t="s">
        <v>47</v>
      </c>
      <c r="F85" s="12" t="s">
        <v>48</v>
      </c>
      <c r="G85" s="12" t="s">
        <v>49</v>
      </c>
      <c r="H85" s="12" t="s">
        <v>0</v>
      </c>
      <c r="I85" s="12" t="s">
        <v>8</v>
      </c>
      <c r="J85" s="12" t="s">
        <v>50</v>
      </c>
      <c r="K85" s="12" t="s">
        <v>51</v>
      </c>
      <c r="L85" s="12" t="s">
        <v>34</v>
      </c>
      <c r="M85" s="12" t="s">
        <v>37</v>
      </c>
      <c r="N85" s="12" t="s">
        <v>52</v>
      </c>
      <c r="O85" s="12" t="s">
        <v>54</v>
      </c>
    </row>
    <row r="86" spans="1:78" hidden="1">
      <c r="B86" s="12"/>
      <c r="C86" s="12"/>
      <c r="D86" s="12"/>
      <c r="E86" s="12" t="str">
        <f>データ!AI6</f>
        <v/>
      </c>
      <c r="F86" s="12" t="s">
        <v>41</v>
      </c>
      <c r="G86" s="12" t="s">
        <v>41</v>
      </c>
      <c r="H86" s="12" t="str">
        <f>データ!BP6</f>
        <v>【1,260.21】</v>
      </c>
      <c r="I86" s="12" t="str">
        <f>データ!CA6</f>
        <v>【75.29】</v>
      </c>
      <c r="J86" s="12" t="str">
        <f>データ!CL6</f>
        <v>【215.41】</v>
      </c>
      <c r="K86" s="12" t="str">
        <f>データ!CW6</f>
        <v>【42.90】</v>
      </c>
      <c r="L86" s="12" t="str">
        <f>データ!DH6</f>
        <v>【84.75】</v>
      </c>
      <c r="M86" s="12" t="s">
        <v>41</v>
      </c>
      <c r="N86" s="12" t="s">
        <v>41</v>
      </c>
      <c r="O86" s="12" t="str">
        <f>データ!EO6</f>
        <v>【0.30】</v>
      </c>
    </row>
  </sheetData>
  <sheetProtection algorithmName="SHA-512" hashValue="qu1uDjBl3ryteiyznsmooGXffJLQjsKME4yzVoydE61NpNjVK6fwUzsERM+aOkA6horzZJu6Ps0ETJHCu+Qy/g==" saltValue="T8ofjVl2P8Ez2JudSsPSE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59</v>
      </c>
      <c r="D3" s="62" t="s">
        <v>60</v>
      </c>
      <c r="E3" s="62" t="s">
        <v>4</v>
      </c>
      <c r="F3" s="62" t="s">
        <v>3</v>
      </c>
      <c r="G3" s="62" t="s">
        <v>27</v>
      </c>
      <c r="H3" s="69" t="s">
        <v>56</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63</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5</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45</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2020</v>
      </c>
      <c r="C6" s="65">
        <f t="shared" si="1"/>
        <v>15130</v>
      </c>
      <c r="D6" s="65">
        <f t="shared" si="1"/>
        <v>47</v>
      </c>
      <c r="E6" s="65">
        <f t="shared" si="1"/>
        <v>17</v>
      </c>
      <c r="F6" s="65">
        <f t="shared" si="1"/>
        <v>4</v>
      </c>
      <c r="G6" s="65">
        <f t="shared" si="1"/>
        <v>0</v>
      </c>
      <c r="H6" s="65" t="str">
        <f t="shared" si="1"/>
        <v>北海道　中頓別町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84.44</v>
      </c>
      <c r="Q6" s="74">
        <f t="shared" si="1"/>
        <v>87.71</v>
      </c>
      <c r="R6" s="74">
        <f t="shared" si="1"/>
        <v>4700</v>
      </c>
      <c r="S6" s="74">
        <f t="shared" si="1"/>
        <v>1657</v>
      </c>
      <c r="T6" s="74">
        <f t="shared" si="1"/>
        <v>398.51</v>
      </c>
      <c r="U6" s="74">
        <f t="shared" si="1"/>
        <v>4.16</v>
      </c>
      <c r="V6" s="74">
        <f t="shared" si="1"/>
        <v>1384</v>
      </c>
      <c r="W6" s="74">
        <f t="shared" si="1"/>
        <v>0.9</v>
      </c>
      <c r="X6" s="74">
        <f t="shared" si="1"/>
        <v>1537.78</v>
      </c>
      <c r="Y6" s="82">
        <f t="shared" ref="Y6:AH6" si="2">IF(Y7="",NA(),Y7)</f>
        <v>91.16</v>
      </c>
      <c r="Z6" s="82">
        <f t="shared" si="2"/>
        <v>92.88</v>
      </c>
      <c r="AA6" s="82">
        <f t="shared" si="2"/>
        <v>90.31</v>
      </c>
      <c r="AB6" s="82">
        <f t="shared" si="2"/>
        <v>94.52</v>
      </c>
      <c r="AC6" s="82">
        <f t="shared" si="2"/>
        <v>91</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1020.21</v>
      </c>
      <c r="BG6" s="82">
        <f t="shared" si="5"/>
        <v>936.3</v>
      </c>
      <c r="BH6" s="82">
        <f t="shared" si="5"/>
        <v>845.57</v>
      </c>
      <c r="BI6" s="82">
        <f t="shared" si="5"/>
        <v>772.97</v>
      </c>
      <c r="BJ6" s="82">
        <f t="shared" si="5"/>
        <v>862.98</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67.12</v>
      </c>
      <c r="BR6" s="82">
        <f t="shared" si="6"/>
        <v>70.37</v>
      </c>
      <c r="BS6" s="82">
        <f t="shared" si="6"/>
        <v>64.52</v>
      </c>
      <c r="BT6" s="82">
        <f t="shared" si="6"/>
        <v>85.85</v>
      </c>
      <c r="BU6" s="82">
        <f t="shared" si="6"/>
        <v>78.8</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307.41000000000003</v>
      </c>
      <c r="CC6" s="82">
        <f t="shared" si="7"/>
        <v>292.63</v>
      </c>
      <c r="CD6" s="82">
        <f t="shared" si="7"/>
        <v>319.52999999999997</v>
      </c>
      <c r="CE6" s="82">
        <f t="shared" si="7"/>
        <v>240.16</v>
      </c>
      <c r="CF6" s="82">
        <f t="shared" si="7"/>
        <v>261.63</v>
      </c>
      <c r="CG6" s="82">
        <f t="shared" si="7"/>
        <v>234.96</v>
      </c>
      <c r="CH6" s="82">
        <f t="shared" si="7"/>
        <v>221.81</v>
      </c>
      <c r="CI6" s="82">
        <f t="shared" si="7"/>
        <v>230.02</v>
      </c>
      <c r="CJ6" s="82">
        <f t="shared" si="7"/>
        <v>228.47</v>
      </c>
      <c r="CK6" s="82">
        <f t="shared" si="7"/>
        <v>224.88</v>
      </c>
      <c r="CL6" s="74" t="str">
        <f>IF(CL7="","",IF(CL7="-","【-】","【"&amp;SUBSTITUTE(TEXT(CL7,"#,##0.00"),"-","△")&amp;"】"))</f>
        <v>【215.41】</v>
      </c>
      <c r="CM6" s="82">
        <f t="shared" ref="CM6:CV6" si="8">IF(CM7="",NA(),CM7)</f>
        <v>64.260000000000005</v>
      </c>
      <c r="CN6" s="82">
        <f t="shared" si="8"/>
        <v>61.86</v>
      </c>
      <c r="CO6" s="82">
        <f t="shared" si="8"/>
        <v>61.86</v>
      </c>
      <c r="CP6" s="82">
        <f t="shared" si="8"/>
        <v>63.46</v>
      </c>
      <c r="CQ6" s="82">
        <f t="shared" si="8"/>
        <v>62.02</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91.06</v>
      </c>
      <c r="CY6" s="82">
        <f t="shared" si="9"/>
        <v>91.43</v>
      </c>
      <c r="CZ6" s="82">
        <f t="shared" si="9"/>
        <v>91.3</v>
      </c>
      <c r="DA6" s="82">
        <f t="shared" si="9"/>
        <v>90.84</v>
      </c>
      <c r="DB6" s="82">
        <f t="shared" si="9"/>
        <v>90.97</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15130</v>
      </c>
      <c r="D7" s="66">
        <v>47</v>
      </c>
      <c r="E7" s="66">
        <v>17</v>
      </c>
      <c r="F7" s="66">
        <v>4</v>
      </c>
      <c r="G7" s="66">
        <v>0</v>
      </c>
      <c r="H7" s="66" t="s">
        <v>97</v>
      </c>
      <c r="I7" s="66" t="s">
        <v>98</v>
      </c>
      <c r="J7" s="66" t="s">
        <v>99</v>
      </c>
      <c r="K7" s="66" t="s">
        <v>12</v>
      </c>
      <c r="L7" s="66" t="s">
        <v>100</v>
      </c>
      <c r="M7" s="66" t="s">
        <v>101</v>
      </c>
      <c r="N7" s="75" t="s">
        <v>41</v>
      </c>
      <c r="O7" s="75" t="s">
        <v>102</v>
      </c>
      <c r="P7" s="75">
        <v>84.44</v>
      </c>
      <c r="Q7" s="75">
        <v>87.71</v>
      </c>
      <c r="R7" s="75">
        <v>4700</v>
      </c>
      <c r="S7" s="75">
        <v>1657</v>
      </c>
      <c r="T7" s="75">
        <v>398.51</v>
      </c>
      <c r="U7" s="75">
        <v>4.16</v>
      </c>
      <c r="V7" s="75">
        <v>1384</v>
      </c>
      <c r="W7" s="75">
        <v>0.9</v>
      </c>
      <c r="X7" s="75">
        <v>1537.78</v>
      </c>
      <c r="Y7" s="75">
        <v>91.16</v>
      </c>
      <c r="Z7" s="75">
        <v>92.88</v>
      </c>
      <c r="AA7" s="75">
        <v>90.31</v>
      </c>
      <c r="AB7" s="75">
        <v>94.52</v>
      </c>
      <c r="AC7" s="75">
        <v>91</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1020.21</v>
      </c>
      <c r="BG7" s="75">
        <v>936.3</v>
      </c>
      <c r="BH7" s="75">
        <v>845.57</v>
      </c>
      <c r="BI7" s="75">
        <v>772.97</v>
      </c>
      <c r="BJ7" s="75">
        <v>862.98</v>
      </c>
      <c r="BK7" s="75">
        <v>1298.9100000000001</v>
      </c>
      <c r="BL7" s="75">
        <v>1243.71</v>
      </c>
      <c r="BM7" s="75">
        <v>1194.1500000000001</v>
      </c>
      <c r="BN7" s="75">
        <v>1206.79</v>
      </c>
      <c r="BO7" s="75">
        <v>1258.43</v>
      </c>
      <c r="BP7" s="75">
        <v>1260.21</v>
      </c>
      <c r="BQ7" s="75">
        <v>67.12</v>
      </c>
      <c r="BR7" s="75">
        <v>70.37</v>
      </c>
      <c r="BS7" s="75">
        <v>64.52</v>
      </c>
      <c r="BT7" s="75">
        <v>85.85</v>
      </c>
      <c r="BU7" s="75">
        <v>78.8</v>
      </c>
      <c r="BV7" s="75">
        <v>69.87</v>
      </c>
      <c r="BW7" s="75">
        <v>74.3</v>
      </c>
      <c r="BX7" s="75">
        <v>72.260000000000005</v>
      </c>
      <c r="BY7" s="75">
        <v>71.84</v>
      </c>
      <c r="BZ7" s="75">
        <v>73.36</v>
      </c>
      <c r="CA7" s="75">
        <v>75.290000000000006</v>
      </c>
      <c r="CB7" s="75">
        <v>307.41000000000003</v>
      </c>
      <c r="CC7" s="75">
        <v>292.63</v>
      </c>
      <c r="CD7" s="75">
        <v>319.52999999999997</v>
      </c>
      <c r="CE7" s="75">
        <v>240.16</v>
      </c>
      <c r="CF7" s="75">
        <v>261.63</v>
      </c>
      <c r="CG7" s="75">
        <v>234.96</v>
      </c>
      <c r="CH7" s="75">
        <v>221.81</v>
      </c>
      <c r="CI7" s="75">
        <v>230.02</v>
      </c>
      <c r="CJ7" s="75">
        <v>228.47</v>
      </c>
      <c r="CK7" s="75">
        <v>224.88</v>
      </c>
      <c r="CL7" s="75">
        <v>215.41</v>
      </c>
      <c r="CM7" s="75">
        <v>64.260000000000005</v>
      </c>
      <c r="CN7" s="75">
        <v>61.86</v>
      </c>
      <c r="CO7" s="75">
        <v>61.86</v>
      </c>
      <c r="CP7" s="75">
        <v>63.46</v>
      </c>
      <c r="CQ7" s="75">
        <v>62.02</v>
      </c>
      <c r="CR7" s="75">
        <v>42.9</v>
      </c>
      <c r="CS7" s="75">
        <v>43.36</v>
      </c>
      <c r="CT7" s="75">
        <v>42.56</v>
      </c>
      <c r="CU7" s="75">
        <v>42.47</v>
      </c>
      <c r="CV7" s="75">
        <v>42.4</v>
      </c>
      <c r="CW7" s="75">
        <v>42.9</v>
      </c>
      <c r="CX7" s="75">
        <v>91.06</v>
      </c>
      <c r="CY7" s="75">
        <v>91.43</v>
      </c>
      <c r="CZ7" s="75">
        <v>91.3</v>
      </c>
      <c r="DA7" s="75">
        <v>90.84</v>
      </c>
      <c r="DB7" s="75">
        <v>90.97</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2022-01-24T07:36:04Z</cp:lastPrinted>
  <dcterms:created xsi:type="dcterms:W3CDTF">2021-12-03T07:48:25Z</dcterms:created>
  <dcterms:modified xsi:type="dcterms:W3CDTF">2023-02-28T01:38:04Z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2023-02-28T01:38:04Z</vt:filetime>
  </property>
</Properties>
</file>